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van Duin\Documents\"/>
    </mc:Choice>
  </mc:AlternateContent>
  <xr:revisionPtr revIDLastSave="0" documentId="8_{3E90958D-2924-4652-AEAA-052CA0DD0033}" xr6:coauthVersionLast="47" xr6:coauthVersionMax="47" xr10:uidLastSave="{00000000-0000-0000-0000-000000000000}"/>
  <bookViews>
    <workbookView xWindow="-110" yWindow="-110" windowWidth="19420" windowHeight="10420" activeTab="1" xr2:uid="{00000000-000D-0000-FFFF-FFFF00000000}"/>
  </bookViews>
  <sheets>
    <sheet name="Instructies" sheetId="1" r:id="rId1"/>
    <sheet name="Invulblad kleine bouwwerken" sheetId="2" r:id="rId2"/>
    <sheet name="Resultaten" sheetId="3" r:id="rId3"/>
    <sheet name="Bronnen"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8" i="2" l="1"/>
  <c r="C8" i="3"/>
  <c r="H7" i="3"/>
  <c r="H6" i="3"/>
  <c r="H5" i="3"/>
  <c r="H4" i="3"/>
  <c r="R26" i="2"/>
  <c r="S26" i="2" s="1"/>
  <c r="R25" i="2"/>
  <c r="S25" i="2" s="1"/>
  <c r="R24" i="2"/>
  <c r="S24" i="2" s="1"/>
  <c r="R23" i="2"/>
  <c r="S23" i="2" s="1"/>
  <c r="R22" i="2"/>
  <c r="R21" i="2"/>
  <c r="S21" i="2" s="1"/>
  <c r="R20" i="2"/>
  <c r="S20" i="2" s="1"/>
  <c r="R19" i="2"/>
  <c r="S19" i="2" s="1"/>
  <c r="R16" i="2"/>
  <c r="S16" i="2" s="1"/>
  <c r="R15" i="2"/>
  <c r="S15" i="2" s="1"/>
  <c r="R14" i="2"/>
  <c r="S14" i="2" s="1"/>
  <c r="R13" i="2"/>
  <c r="R12" i="2"/>
  <c r="S12" i="2" s="1"/>
  <c r="R11" i="2"/>
  <c r="S11" i="2" s="1"/>
  <c r="R10" i="2"/>
  <c r="S10" i="2" s="1"/>
  <c r="R9" i="2"/>
  <c r="R8" i="2"/>
  <c r="S8" i="2" s="1"/>
  <c r="R7" i="2"/>
  <c r="S7" i="2" s="1"/>
  <c r="R6" i="2"/>
  <c r="S6" i="2" s="1"/>
  <c r="R5" i="2"/>
  <c r="S5" i="2" s="1"/>
  <c r="R4" i="2"/>
  <c r="H8" i="3" l="1"/>
  <c r="F7" i="3"/>
  <c r="R17" i="2"/>
  <c r="G7" i="3"/>
  <c r="S22" i="2"/>
  <c r="D5" i="3"/>
  <c r="D4" i="3"/>
  <c r="G4" i="3"/>
  <c r="S4" i="2"/>
  <c r="E5" i="3"/>
  <c r="S9" i="2"/>
  <c r="S13" i="2"/>
  <c r="E4" i="3"/>
  <c r="F5" i="3"/>
  <c r="D7" i="3"/>
  <c r="F4" i="3"/>
  <c r="G5" i="3"/>
  <c r="E7" i="3"/>
  <c r="D8" i="3" l="1"/>
  <c r="I5" i="3"/>
  <c r="J5" i="3" s="1"/>
  <c r="I4" i="3"/>
  <c r="J4" i="3" s="1"/>
  <c r="I7" i="3"/>
  <c r="J7" i="3" s="1"/>
  <c r="S17" i="2"/>
  <c r="G6" i="3"/>
  <c r="G8" i="3" s="1"/>
  <c r="G9" i="3" s="1"/>
  <c r="S18" i="2"/>
  <c r="D6" i="3"/>
  <c r="E6" i="3"/>
  <c r="E8" i="3" s="1"/>
  <c r="E9" i="3" s="1"/>
  <c r="F6" i="3"/>
  <c r="F8" i="3" s="1"/>
  <c r="F9" i="3" s="1"/>
  <c r="D9" i="3" l="1"/>
  <c r="J9" i="3" s="1"/>
  <c r="I6" i="3"/>
  <c r="I8" i="3" s="1"/>
  <c r="I9" i="3" s="1"/>
  <c r="J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 Duin</author>
    <author/>
  </authors>
  <commentList>
    <comment ref="C6" authorId="0" shapeId="0" xr:uid="{6CBC921C-3409-4561-8500-90BCF7ECBAB3}">
      <text>
        <r>
          <rPr>
            <sz val="9"/>
            <color indexed="81"/>
            <rFont val="Tahoma"/>
            <family val="2"/>
          </rPr>
          <t>Bijvoorbeeld: natuurinclusiviteit wordt niet met alle stakeholders besproken; plannen worden door een beperkt aantal stakeholders gemaakt en doorgevoerd; er wordt beperkt rekening gehouden met eventuele trade-offs tussen de belangen van verschillende stakeholders.</t>
        </r>
      </text>
    </comment>
    <comment ref="B17" authorId="1" shapeId="0" xr:uid="{00000000-0006-0000-0100-000001000000}">
      <text>
        <r>
          <rPr>
            <sz val="10"/>
            <color rgb="FF000000"/>
            <rFont val="Arial"/>
            <scheme val="minor"/>
          </rPr>
          <t>Kan alleen maximaal natuurinclusief zijn als er Natuurlijke ontwikkeling vegetatie ook maximaal natuurinclusief is - dus weinig planten worden geïntroduceerd en in lage dichtheden worden geplant en/of ingezaaid.</t>
        </r>
      </text>
    </comment>
    <comment ref="L17" authorId="1" shapeId="0" xr:uid="{00000000-0006-0000-0100-000002000000}">
      <text>
        <r>
          <rPr>
            <sz val="10"/>
            <color rgb="FF000000"/>
            <rFont val="Arial"/>
            <scheme val="minor"/>
          </rPr>
          <t>Alleen algemene inheemse soorten en geen zeldzame soorten, zodat het verspreidingspatroon niet wordt verstoord.</t>
        </r>
      </text>
    </comment>
    <comment ref="L25" authorId="1" shapeId="0" xr:uid="{00000000-0006-0000-0100-000003000000}">
      <text>
        <r>
          <rPr>
            <sz val="10"/>
            <color rgb="FF000000"/>
            <rFont val="Arial"/>
            <scheme val="minor"/>
          </rPr>
          <t>Het ene jaar wordt maximaal de helft van de nestkasten wordt schoongemaakt, zodat in de andere helft ruimte blijft voor beestjes die leven in het nestmateriaal. Het andere jaar andersom.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van Duin</author>
  </authors>
  <commentList>
    <comment ref="J4" authorId="0" shapeId="0" xr:uid="{02E4B3EC-6561-4968-879B-A6C2CEF61110}">
      <text>
        <r>
          <rPr>
            <sz val="9"/>
            <color indexed="81"/>
            <rFont val="Tahoma"/>
            <family val="2"/>
          </rPr>
          <t xml:space="preserve">Conclusie op basis van het aantal punten dat is behaald in de categorie 'Bedrijfsvoering'. </t>
        </r>
      </text>
    </comment>
    <comment ref="J5" authorId="0" shapeId="0" xr:uid="{B895C571-C6AB-47B7-B00B-F267D00500F8}">
      <text>
        <r>
          <rPr>
            <sz val="9"/>
            <color indexed="81"/>
            <rFont val="Tahoma"/>
            <family val="2"/>
          </rPr>
          <t>Conclusie op basis van het aantal punten dat is behaald in de categorie 'Planning'.</t>
        </r>
      </text>
    </comment>
    <comment ref="J6" authorId="0" shapeId="0" xr:uid="{30252198-D7AE-420D-AACE-E3191404F237}">
      <text>
        <r>
          <rPr>
            <sz val="9"/>
            <color indexed="81"/>
            <rFont val="Tahoma"/>
            <family val="2"/>
          </rPr>
          <t>Conclusie op basis van het aantal punten dat is behaald in de categorie 'Invulling'.</t>
        </r>
      </text>
    </comment>
    <comment ref="J7" authorId="0" shapeId="0" xr:uid="{4A24AFB7-816C-4511-A9E1-388F988E544A}">
      <text>
        <r>
          <rPr>
            <sz val="9"/>
            <color indexed="81"/>
            <rFont val="Tahoma"/>
            <family val="2"/>
          </rPr>
          <t>Conclusie op basis van het aantal punten dat is behaald in de categorie 'Beheer'.</t>
        </r>
      </text>
    </comment>
    <comment ref="D9" authorId="0" shapeId="0" xr:uid="{C2A8B776-87A5-4AFD-B428-57A0D17EBD04}">
      <text>
        <r>
          <rPr>
            <sz val="9"/>
            <color indexed="81"/>
            <rFont val="Tahoma"/>
            <family val="2"/>
          </rPr>
          <t xml:space="preserve">Laat zien hoeveel procent van de onderdelen op het niveau 'niet natuurinclusief' is ingevuld. </t>
        </r>
      </text>
    </comment>
    <comment ref="E9" authorId="0" shapeId="0" xr:uid="{2F37839D-7FE3-420D-AD58-0FD19013F15B}">
      <text>
        <r>
          <rPr>
            <sz val="9"/>
            <color indexed="81"/>
            <rFont val="Tahoma"/>
            <family val="2"/>
          </rPr>
          <t>Laat zien hoeveel procent van de onderdelen op het niveau 'op weg naar natuurinclusief' is ingevuld.</t>
        </r>
      </text>
    </comment>
    <comment ref="F9" authorId="0" shapeId="0" xr:uid="{5E3F0849-D099-4248-9E12-649596B444B4}">
      <text>
        <r>
          <rPr>
            <sz val="9"/>
            <color indexed="81"/>
            <rFont val="Tahoma"/>
            <family val="2"/>
          </rPr>
          <t>Laat zien hoeveel procent van de onderdelen op het niveau 'drempelwaarde natuurinclusief' is ingevuld.</t>
        </r>
      </text>
    </comment>
    <comment ref="G9" authorId="0" shapeId="0" xr:uid="{44AFE4ED-89DC-4422-A72B-8EDA2EABD35E}">
      <text>
        <r>
          <rPr>
            <sz val="9"/>
            <color indexed="81"/>
            <rFont val="Tahoma"/>
            <family val="2"/>
          </rPr>
          <t>Laat zien hoeveel procent van de onderdelen op het niveau 'streefwaarde natuurinclusief' is ingevuld.</t>
        </r>
      </text>
    </comment>
    <comment ref="I9" authorId="0" shapeId="0" xr:uid="{1677070A-FB28-4045-9DE9-6E08CC6E0FEA}">
      <text>
        <r>
          <rPr>
            <sz val="9"/>
            <color indexed="81"/>
            <rFont val="Tahoma"/>
            <family val="2"/>
          </rPr>
          <t>Laat zien hoeveel procent van de punten is behaald.</t>
        </r>
      </text>
    </comment>
    <comment ref="J9" authorId="0" shapeId="0" xr:uid="{779D60A0-FDAD-4A3E-8895-EAF7866C4A60}">
      <text>
        <r>
          <rPr>
            <sz val="9"/>
            <color indexed="81"/>
            <rFont val="Tahoma"/>
            <family val="2"/>
          </rPr>
          <t xml:space="preserve">Conclusie op basis van het percentage onderdelen dat op ieder niveau is behaald. </t>
        </r>
      </text>
    </comment>
  </commentList>
</comments>
</file>

<file path=xl/sharedStrings.xml><?xml version="1.0" encoding="utf-8"?>
<sst xmlns="http://schemas.openxmlformats.org/spreadsheetml/2006/main" count="212" uniqueCount="184">
  <si>
    <t>Categorie</t>
  </si>
  <si>
    <t>Op weg naar Natuurinclusief</t>
  </si>
  <si>
    <t>Drempelwaarde Natuurinclusief</t>
  </si>
  <si>
    <t>Streefwaarde Natuurinclusief</t>
  </si>
  <si>
    <t>Punten</t>
  </si>
  <si>
    <t>Score</t>
  </si>
  <si>
    <t>Bedrijf</t>
  </si>
  <si>
    <t>Natuurinclusiviteit komt nog niet ter sprake op beleidsniveau.</t>
  </si>
  <si>
    <t>Natuurinclusiviteit wordt besproken, maar wordt nog niet als onderdeel van bedrijfsdoelen gezien.</t>
  </si>
  <si>
    <t xml:space="preserve">Natuurinclusiviteit wordt benoemd in (andere) bedrijfsdoelen. </t>
  </si>
  <si>
    <t xml:space="preserve">Natuurinclusiviteit is een doel op zich, dat net zo zwaar meeweegt als andere bedrijfsdoelen. </t>
  </si>
  <si>
    <t>n.v.t.</t>
  </si>
  <si>
    <t>Budget</t>
  </si>
  <si>
    <t>Er is een bescheiden budget voor de standaard groenvoorziening, hierin is geen ruimte over.</t>
  </si>
  <si>
    <t>Er is ruimte vrijgemaakt in bestaande budgetten voor implementatie van natuurinclusieve maatregelen.</t>
  </si>
  <si>
    <t>Er ligt een gegarandeerd budget voor realisatie en beheer van geplande natuurinclusieve maatregelen.</t>
  </si>
  <si>
    <t>Er ligt een gegarandeerd budget voor realisatie en beheer van geplande natuurinclusieve maatregelen en er is ruimte om hogere natuurdoelen na te streven.</t>
  </si>
  <si>
    <t>De belangrijkste stakeholders worden geÏnformeerd over natuurinclusiviteit en de doelstellingen zijn bij hen bekend.</t>
  </si>
  <si>
    <t>Natuurinclusiviteit wordt vanaf het begin van het project besproken met alle stakeholders en de stakeholders worden betrokken bij het formuleren van doelstelllingen.</t>
  </si>
  <si>
    <t>Alle stakeholders werken samen om de doelstellingen te behalen en stakeholders sporen elkaar aan om natuurinclusiever te worden.</t>
  </si>
  <si>
    <t>Er is geen evaluatie gepland.</t>
  </si>
  <si>
    <t>Stakeholders evalueren gezamenlijk natuurinclusiviteit in bouwprojecten.</t>
  </si>
  <si>
    <t>Er is een interne expert op het gebied van natuurinclusiviteit aangesteld, deze expert is vast onderdeel van projectteams en evalueert natuurinclusiviteit met de stakeholders.</t>
  </si>
  <si>
    <t>Een ecologisch adviseur is nauw betrokken bij bouwprojecten en evalueert natuurinclusiviteit met de stakeholders.</t>
  </si>
  <si>
    <t>Planning</t>
  </si>
  <si>
    <t>Ontwerp</t>
  </si>
  <si>
    <t>Natuurinclusiviteit wordt niet vanaf het begin meegenomen in het ontwerp, maar pas na afronding van het ontwerp wordt gekeken naar eventuele toevoeging van natuurinclusieve maatregelen.</t>
  </si>
  <si>
    <t>Groenvoorziening wordt vanaf het begin meegenomen in het ontwerpproces, later wordt bekeken hoe de invulling daarvan daadwerkelijk natuurinclusief kan zijn.</t>
  </si>
  <si>
    <t>Aansluiting ecologie</t>
  </si>
  <si>
    <t>Voor een aantal regio's of gebiedstypen (bijv. stedelijk vs. buitengebied) wordt een simpel ecologisch profiel opgesteld op basis waarvan een standaard inrichting wordt ontworpen die aansluit op dat ecologisch profiel.</t>
  </si>
  <si>
    <t xml:space="preserve">Voor iedere bouwlocatie wordt een inschatting gemaakt van de lokale ecologie waarop de invulling van het ontwerp wordt gebaseerd. </t>
  </si>
  <si>
    <t xml:space="preserve">Voor iedere bouwlocatie wordt een ecologische scan uitgevoerd waarop de invulling van het ontwerp wordt gebaseerd. Het bouwwerk sluit daarmee aan op de relevante ecologie in de omgeving. </t>
  </si>
  <si>
    <t>Locatieselectie</t>
  </si>
  <si>
    <t>De bouwlocatie wordt geselecteerd op basis van gunstige ligging voor infrastructuur, er wordt geen rekening gehouden met impact op ecologie.</t>
  </si>
  <si>
    <t>Er wordt een locatie gekozen waarbij geen inheemse meerjarige vegetatie verwijderd hoeft te worden voor de aanleg van het bouwwerk, daarnaast wordt gekeken in welke omgeving het natuurinclusieve bouwwerk de meeste extra waarde mee kan brengen (bijv. voor biodiversiteit, maar ook zeker maatschappelijk).</t>
  </si>
  <si>
    <t>Invulling</t>
  </si>
  <si>
    <t>Bouw</t>
  </si>
  <si>
    <t>Bodem</t>
  </si>
  <si>
    <t>Verharding</t>
  </si>
  <si>
    <t>De grond rondom het bouwwerk is volledig verhard.</t>
  </si>
  <si>
    <t>Natuurlijke ontwikkeling vegetatie</t>
  </si>
  <si>
    <t>Alle beplanting wordt aangeplant of ingezaaid, er is geen ruimte voor spontane plantengroei. Er wordt regelmatig gewied om onkruid te verwijderen.</t>
  </si>
  <si>
    <t xml:space="preserve">Alle beplanting wordt aangeplant of ingezaaid, er is weinig ruimte voor spontane groei. Er wordt niet gewied tussen de planten, waardoor onkruiden zich mogen ontwikkelen. </t>
  </si>
  <si>
    <t>Een deel van de beplanting wordt in lage dichtheden geplant of ingezaaid, zodat er verder veel ruimte overblijft voor spontane groei.</t>
  </si>
  <si>
    <t xml:space="preserve">Er worden nauwelijks planten en zaden geïntroduceerd. Er wordt zoveel mogelijk ruimte overgelaten voor spontane groei. Bodem en bouwmaterialen zijn geoptimaliseerd voor spontane groei. </t>
  </si>
  <si>
    <t>Geïntroduceerde planten</t>
  </si>
  <si>
    <t>Plantselectie bestaat uit soorten die voedsel en beschutting bieden voor verschillende dieren. De planten en zaden zijn in Nederland of grensregio's geproduceerd.</t>
  </si>
  <si>
    <t>Gevel</t>
  </si>
  <si>
    <t>Er zijn geen planten voor of op de gevel geplaatst en er is geen gebruik van materiaal dat spontane begroeiing zal bevorderen.</t>
  </si>
  <si>
    <t>Een deel van de gevel is vergroend.</t>
  </si>
  <si>
    <t>Dak</t>
  </si>
  <si>
    <t xml:space="preserve">Grijs, regulier dak. </t>
  </si>
  <si>
    <t>Sedumdak: veelal exotische soorten sedum, 'onkruid' wordt verwijderd.</t>
  </si>
  <si>
    <t xml:space="preserve">Natuurdak: dak wordt geschikt gemaakt voor spontane plantengroei. Waar nodig mogen houtige planten worden verwijderd. </t>
  </si>
  <si>
    <t>Nestgelegenheid (vogelhuisjes, insectenhotels, etc.)</t>
  </si>
  <si>
    <t>Er zijn geen nestkasten geplaatst en er is geen ruimte voor de creatie van natuurlijke nestgelegenheid</t>
  </si>
  <si>
    <t>Er zijn standaard faunavoorzieningen geplaatst zoals insectenhotels en vogelhuisjes, maar niet voor specifieke diersoorten</t>
  </si>
  <si>
    <t>Er zijn nestkasten geplaatst op de juiste plek (hoogte, oriëntatie t.o.v. zon) voor diersoorten die (volgens bijv. online databases) aanwezig zouden moeten zijn in de omgeving</t>
  </si>
  <si>
    <t>De (stads)ecoloog is geraadpleegd om te bepalen voor welke diersoorten nestgelegenheid kan worden gecreëerd</t>
  </si>
  <si>
    <t>Beheer</t>
  </si>
  <si>
    <t>Beheerplan</t>
  </si>
  <si>
    <t>Er is geen beheerplan opgesteld, en de beheerder is niet op de hoogte van de natuurdoelstellingen en het type beheer dat daarvoor vereist is</t>
  </si>
  <si>
    <t>Onderstaande beheerprincipes zijn bekend gemaakt bij de reguliere groenbeheerder</t>
  </si>
  <si>
    <t>In samenspraak met een ecologisch adviseur en de groenbeheerder wordt een plan opgesteld aan de hand van onderstaande beheerprincipes</t>
  </si>
  <si>
    <t>Een erkend ecologisch hovenier wordt ingeschakeld om het groenbeheer uit te voeren ter bevordering van de biodiversiteit</t>
  </si>
  <si>
    <t>Maai- en snoeibeheer</t>
  </si>
  <si>
    <t>Er wordt regelmatig gemaaid en gesnoeid om een nette uitstraling te behouden</t>
  </si>
  <si>
    <t>Beheer is gewenst om een nette uitstraling te behouden, maar er wordt minder gemaaid en gesnoeid dan gangbaar is, zodat de dieren die gebruik maken van de vegetatie minder verstoring ervaren</t>
  </si>
  <si>
    <t>Er wordt (standaard) ecologisch maai- en snoeibeheer toegepast</t>
  </si>
  <si>
    <t>Er wordt zorgvuldig gekeken welk beheer past bij de unieke vegetatie om zo de biodiversiteit te vergroten</t>
  </si>
  <si>
    <t>Verzorging</t>
  </si>
  <si>
    <t>Er is regelmatig verzorging nodig in de vorm van irrigatie, bemesting of pesticiden om de beplanting in leven te houden of de gewenste uitstraling te behouden</t>
  </si>
  <si>
    <t>Geen tot minimaal gebruik van irrigatie, bemesting en pesticiden. Er is weinig verzorging nodig om de beplanting in leven te houden, alleen bijzondere groenstructuren (bijv. groen dak, verticale tuin) behoeven extra aandacht</t>
  </si>
  <si>
    <t>Er is weinig verzorging nodig om de beplanting in leven te houden, alleen bijzondere groenstructuren (bijv. groen dak, verticale tuin) behoeven extra aandacht. Indien nodig wordt regenwater verzameld in natte periodes om te irrigeren in tijden van droogte.</t>
  </si>
  <si>
    <t>Planten passen goed in de omgeving waardoor er geen irrigatie of bemesting nodig is. De natuur mag haar gang gaan, er wordt alleen bijgestuurd waar nodig.</t>
  </si>
  <si>
    <t>Onderhoud</t>
  </si>
  <si>
    <t>Afgevallen bladeren worden onder struiken geveegd.</t>
  </si>
  <si>
    <t>Afgevallen bladeren blijven liggen, snoeiafval wordt verzameld in een hoek en nestkasten worden schoongemaakt buiten het broedseizoen.</t>
  </si>
  <si>
    <t>Afgevallen bladeren blijven liggen, snoeiafval wordt verzameld in een hoekje en de helft van de nestkasten wordt schoongemaakt buiten broedseizoen (zodat er leefruimte behouden blijft voor de dieren die profiteren van oud nestmateriaal).</t>
  </si>
  <si>
    <t>Monitoring</t>
  </si>
  <si>
    <t>Er is geen plan voor monitoring van de ecologie.</t>
  </si>
  <si>
    <t>Er is een plan om met enige regelmaat te kijken hoe het met de planten gaat en bij te sturen waar nodig.</t>
  </si>
  <si>
    <t>Aantal onderdelen</t>
  </si>
  <si>
    <t>Aantal punten</t>
  </si>
  <si>
    <t>Opmerkingen</t>
  </si>
  <si>
    <t>Totaal</t>
  </si>
  <si>
    <t>Niet Natuurinclusief</t>
  </si>
  <si>
    <t>Max. te behalen</t>
  </si>
  <si>
    <t>Behaald</t>
  </si>
  <si>
    <t>Bedrijfsvoering</t>
  </si>
  <si>
    <t>Eindscore (%)</t>
  </si>
  <si>
    <t>Bron</t>
  </si>
  <si>
    <t>Link</t>
  </si>
  <si>
    <t>https://nestnatuurinclusief.nl/puntensysteem-natuurinclusief-bouwen-amsterdam/</t>
  </si>
  <si>
    <t>https://nestnatuurinclusief.nl/puntensysteem-natuurinclusief-bouwen-arnhem/</t>
  </si>
  <si>
    <t>https://nestnatuurinclusief.nl/natuurinclusief-puntensysteem-tilburg/</t>
  </si>
  <si>
    <t>https://nestnatuurinclusief.nl/puntensysteem-natuurinclusief-bouwen-den-haag/</t>
  </si>
  <si>
    <t>https://nestnatuurinclusief.nl/puntensysteem-natuurinclusief-bouwen-hilversum/</t>
  </si>
  <si>
    <t>https://nestnatuurinclusief.nl/natuurinclusief-puntensysteem-delft/</t>
  </si>
  <si>
    <t>https://nestnatuurinclusief.nl/puntensysteem-natuurinclusief-bouwen-deventer/</t>
  </si>
  <si>
    <t>https://www.ede.nl/fileadmin/ede.nl/Pdf-en/Natuurinclusief_ontwerpen.pdf</t>
  </si>
  <si>
    <t>https://issuu.com/gemeenteamsterdam/docs/toe-brochure-nib-2018-v4</t>
  </si>
  <si>
    <t>https://www.dsla.nl/projecten/first-guide-to-nature-inclusive-design-eerste-gids-natuurinclusief-ontwerp/?open=open#post-11</t>
  </si>
  <si>
    <t>https://bouwnatuurinclusief.nl/</t>
  </si>
  <si>
    <r>
      <rPr>
        <sz val="10"/>
        <color rgb="FF000000"/>
        <rFont val="Calibri"/>
        <family val="2"/>
      </rPr>
      <t xml:space="preserve">Geselecteerde beplanting bestaat uit decoratief groen of </t>
    </r>
    <r>
      <rPr>
        <u/>
        <sz val="10"/>
        <color rgb="FF1155CC"/>
        <rFont val="Calibri"/>
        <family val="2"/>
      </rPr>
      <t xml:space="preserve">exotische </t>
    </r>
    <r>
      <rPr>
        <sz val="10"/>
        <color rgb="FF000000"/>
        <rFont val="Calibri"/>
        <family val="2"/>
      </rPr>
      <t xml:space="preserve">soorten zonder meerwaarde voor dieren. Het plantmateriaal komt van ver of de herkomst is onbekend. </t>
    </r>
  </si>
  <si>
    <t>Er wordt een locatie gekozen waarbij geen bomen gekapt hoeven te worden voor de aanleg van het bouwwerk; kleinere inheemse houtige planten die eventueel op de bouwlocatie staan worden gered en opnieuw geplant.</t>
  </si>
  <si>
    <t>Impact op de natuur wordt meegewogen in het selectieproces van de bouwlocatie.</t>
  </si>
  <si>
    <t>https://www.naturalis.nl/system/files/inline/infranatuurmaatregelen_poster_finale_versie_04-04-22_lage_resolutie_0.pdf</t>
  </si>
  <si>
    <t>https://knnv.nl/kennisbank/knnv-lijst-natuurlijk-bouwen/</t>
  </si>
  <si>
    <r>
      <t xml:space="preserve">Pötz, H. (2016). </t>
    </r>
    <r>
      <rPr>
        <i/>
        <sz val="10"/>
        <color rgb="FF1D1D1B"/>
        <rFont val="Calibri"/>
        <family val="2"/>
      </rPr>
      <t>Groenblauwe netwerken: Handleiding voor veerkrachtige steden</t>
    </r>
    <r>
      <rPr>
        <sz val="10"/>
        <color rgb="FF1D1D1B"/>
        <rFont val="Calibri"/>
        <family val="2"/>
      </rPr>
      <t xml:space="preserve">. </t>
    </r>
  </si>
  <si>
    <r>
      <t xml:space="preserve">Gemeente Amsterdam (2020). </t>
    </r>
    <r>
      <rPr>
        <i/>
        <sz val="10"/>
        <color theme="1"/>
        <rFont val="Calibri"/>
        <family val="2"/>
      </rPr>
      <t>Integrale ontwerpmethode openbare ruimte</t>
    </r>
    <r>
      <rPr>
        <sz val="10"/>
        <color theme="1"/>
        <rFont val="Calibri"/>
        <family val="2"/>
      </rPr>
      <t>.</t>
    </r>
  </si>
  <si>
    <r>
      <t xml:space="preserve">Van Stiphout, M. (2020). </t>
    </r>
    <r>
      <rPr>
        <i/>
        <sz val="10"/>
        <color theme="1"/>
        <rFont val="Calibri"/>
        <family val="2"/>
      </rPr>
      <t xml:space="preserve">Eerste gids voor natuurinclusief ontwerp. </t>
    </r>
  </si>
  <si>
    <r>
      <t xml:space="preserve">Bos, R., et al. (2011). </t>
    </r>
    <r>
      <rPr>
        <i/>
        <sz val="10"/>
        <color theme="1"/>
        <rFont val="Calibri"/>
        <family val="2"/>
      </rPr>
      <t>Landschappelijk wonen</t>
    </r>
    <r>
      <rPr>
        <sz val="10"/>
        <color theme="1"/>
        <rFont val="Calibri"/>
        <family val="2"/>
      </rPr>
      <t>.</t>
    </r>
  </si>
  <si>
    <r>
      <t xml:space="preserve">Gemeente Amsterdam (2018). </t>
    </r>
    <r>
      <rPr>
        <i/>
        <sz val="10"/>
        <color theme="1"/>
        <rFont val="Calibri"/>
        <family val="2"/>
      </rPr>
      <t>Natuurinclusief bouwen &amp; ontwerpen in twintig ideeën.</t>
    </r>
  </si>
  <si>
    <r>
      <t xml:space="preserve">KNNV gewest Zuid Holland (2018). </t>
    </r>
    <r>
      <rPr>
        <i/>
        <sz val="10"/>
        <color theme="1"/>
        <rFont val="Calibri"/>
        <family val="2"/>
      </rPr>
      <t>KNNV lijst Natuurlijk bouwen</t>
    </r>
    <r>
      <rPr>
        <sz val="10"/>
        <color theme="1"/>
        <rFont val="Calibri"/>
        <family val="2"/>
      </rPr>
      <t xml:space="preserve">. </t>
    </r>
  </si>
  <si>
    <r>
      <t xml:space="preserve">Gemeente Ede (2020). </t>
    </r>
    <r>
      <rPr>
        <i/>
        <sz val="10"/>
        <color theme="1"/>
        <rFont val="Calibri"/>
        <family val="2"/>
      </rPr>
      <t>Natuurinclusief ontwerpen &amp; bouwen</t>
    </r>
    <r>
      <rPr>
        <sz val="10"/>
        <color theme="1"/>
        <rFont val="Calibri"/>
        <family val="2"/>
      </rPr>
      <t xml:space="preserve">. </t>
    </r>
  </si>
  <si>
    <r>
      <t xml:space="preserve">NL Greenlabel. </t>
    </r>
    <r>
      <rPr>
        <i/>
        <sz val="10"/>
        <color theme="1"/>
        <rFont val="Calibri"/>
        <family val="2"/>
      </rPr>
      <t>Onderbouwingsdocument NL Gebiedslabel</t>
    </r>
    <r>
      <rPr>
        <sz val="10"/>
        <color theme="1"/>
        <rFont val="Calibri"/>
        <family val="2"/>
      </rPr>
      <t>.</t>
    </r>
  </si>
  <si>
    <t>Puntensysteem natuurinclusief bouwen Gemeente Delft, via Nest Natuurinclusief</t>
  </si>
  <si>
    <t>Puntensysteem natuurinclusief bouwen Gemeente Den Haag, via Nest Natuurinclusief</t>
  </si>
  <si>
    <t>Puntensysteem natuurinclusief bouwen Gemeente Amsterdam, via Nest Natuurinclusief</t>
  </si>
  <si>
    <t>Puntensysteem natuurinclusief bouwen Gemeente Arnhem, via Nest Natuurinclusief</t>
  </si>
  <si>
    <t>Puntensysteem natuurinclusief bouwen Gemeente Deventer, via Nest Natuurinclusief</t>
  </si>
  <si>
    <t>Puntensysteem natuurinclusief bouwen Gemeente Hilversum, via Nest Natuurinclusief</t>
  </si>
  <si>
    <t>Puntensysteem natuurinclusief bouwen Gemeente Tilburg, via Nest Natuurinclusief</t>
  </si>
  <si>
    <r>
      <t xml:space="preserve">Naturalis Biodiversity Center (2022). </t>
    </r>
    <r>
      <rPr>
        <i/>
        <sz val="10"/>
        <color theme="1"/>
        <rFont val="Calibri"/>
        <family val="2"/>
      </rPr>
      <t>Infranatuurmaatregelen</t>
    </r>
    <r>
      <rPr>
        <sz val="10"/>
        <color theme="1"/>
        <rFont val="Calibri"/>
        <family val="2"/>
      </rPr>
      <t>.</t>
    </r>
  </si>
  <si>
    <t>Bouwnatuurinclusief.nl</t>
  </si>
  <si>
    <t xml:space="preserve">Het ontwerp heeft natuurinclusiviteit als uitgangspunt, zoveel mogelijk natuurinclusieve maatregelen worden vanaf het begin geïntegreerd in het ontwerp, daarbij wordt nagedacht vanuit de natuurlijke processen en beheer, en niet vanuit een gewenst eindresultaat. </t>
  </si>
  <si>
    <t xml:space="preserve">Natuurinclusiviteit is een belangrijk onderdeel van het ontwerp, een aantal natuurinclusieve maatregelen worden vanaf het begin geïntegreerd in het ontwerp en er is nagedacht over het beheer. </t>
  </si>
  <si>
    <t>Plantselectie bestaat uit een variatie aan inheemse soorten die voedsel en beschutting bieden voor verschillende dieren. Planten en zaden komen uit de regio, van eenzelfde grondsoort.</t>
  </si>
  <si>
    <t xml:space="preserve">Er is variatie aan grondgebonden inheemse klimplanten op de muur en/of gevelmateriaal is gunstig voor natuurlijke ontwikkeling van muurplanten (bijv. kalkrijk grof voegwerk, of mos-beton). </t>
  </si>
  <si>
    <t>Verticale tuin of een deel van het gevelmateriaal is gunstig voor natuurlijke ontwikkeling van muurplanten.</t>
  </si>
  <si>
    <t>Er is een nulmeting voor de bouw, en vervolgens wordt er na 1, 5 en 10 jaar een meting gedaan. Daarbij wordt gekeken naar vegetatie, en naar kruipers (bijv. pissebedden, spinnen) en vliegende insecten. De resultaten van monitoring worden gebruikt om de natuurinclusiviteit te verbeteren.</t>
  </si>
  <si>
    <t>Ieder bouwwerk wordt op een standaard manier ingericht (bijv. o.b.v. esthetische of economische argumenten) onafhankelijk van de lokale ecologie.</t>
  </si>
  <si>
    <t>Bouwzand wordt verrijkt, bijv. met tuinaarde. (Niet natuurinclusief, want de verrijking zorgt ervoor dat met name brandnetels goed gaan groeien.)</t>
  </si>
  <si>
    <t xml:space="preserve">De bodem onder en rondom bouwwerk bestaat uit bouwzand. </t>
  </si>
  <si>
    <t xml:space="preserve">Plantselectie bestaat uit een variatie aan algemene inheemse soorten die jaarrond voedsel en beschutting bieden voor verschillende diersoorten. Planten komen van eenzelfde grondsoort als die van de bouwlocatie. Geïntroduceerde zaden komen uit lokaal maaisel. </t>
  </si>
  <si>
    <t>De locatie waar het bouwwerk komt te staan wordt volledig geruimd (onder- en bovengronds).</t>
  </si>
  <si>
    <t>Verwijderde vegetatie wordt gecompenseerd.</t>
  </si>
  <si>
    <t>Verwijderde vegetatie wordt gecompenseerd en afgegraven grond wordt hergebruikt op de locatie.</t>
  </si>
  <si>
    <t>Bestaande vegetatie, indien inheems, wordt behouden en de bodem wordt zo min mogelijk verstoord.</t>
  </si>
  <si>
    <t>Kruidendak: dak wordt ingezaaid of beplant met een variatie aan inheemse kruiden en grassen.</t>
  </si>
  <si>
    <t xml:space="preserve">Er is een nulmeting voor of na de bouw, en vervolgens wordt er na 1 jaar en na 3 jaar nog een meting gedaan. Daarbij wordt gekeken naar vegetatie en een aantal soorten kruipers (bijv. pissebedden, spinnen). De resultaten worden gebruikt om de natuurinclusiviteit te verbeteren. </t>
  </si>
  <si>
    <t xml:space="preserve">Het is mogelijk om meerdere vakjes aanvinken, maar alleen de hoogste score wordt meegerekend. </t>
  </si>
  <si>
    <t>De bodem bestaat uit bouwzand gemengd met gebiedseigen grond.</t>
  </si>
  <si>
    <t xml:space="preserve">De bodem rondom het bouwwerk bestaat volledig uit gebiedseigen grond. </t>
  </si>
  <si>
    <t>De grond is onverhard waar mogelijk.</t>
  </si>
  <si>
    <t>Evaluatie voortgang</t>
  </si>
  <si>
    <t>De grond rondom het bouwwerk is onverhard, met alleen waar nodig halfverharding.</t>
  </si>
  <si>
    <t>De grond om het bouwwerk is grotendeels onverhard; waar nodig is gebruik gemaakt van waterdoorlatende verharding.</t>
  </si>
  <si>
    <t>Borging</t>
  </si>
  <si>
    <r>
      <t xml:space="preserve">Stakeholders </t>
    </r>
    <r>
      <rPr>
        <i/>
        <sz val="10"/>
        <rFont val="Calibri"/>
        <family val="2"/>
      </rPr>
      <t>(relevant zijn stakeholders die grote belangen hebben, zoals de eindgebruikers van het bouwwerk, beheerders, gemeente)</t>
    </r>
  </si>
  <si>
    <t>Dood plantmateriaal wordt verwijderd van de locatie.</t>
  </si>
  <si>
    <t>&gt;70% op niveau 0</t>
  </si>
  <si>
    <t>&gt;70% op niveau 1</t>
  </si>
  <si>
    <t>&gt;70% op niveau 2</t>
  </si>
  <si>
    <t>&gt;75% op niveau3</t>
  </si>
  <si>
    <t>niveau 0+1 &gt;70%</t>
  </si>
  <si>
    <t>niveau 1+2 &gt; 70%</t>
  </si>
  <si>
    <t>niveau 2+3 &gt;70%</t>
  </si>
  <si>
    <t>zeer uiteenlopende scores</t>
  </si>
  <si>
    <t>Goed bezig! Op veel vlakken bereik wordt de streefwaarde behaald. Ga zo door!</t>
  </si>
  <si>
    <t>100% niveau 3</t>
  </si>
  <si>
    <t>Geweldig, ga zo door!</t>
  </si>
  <si>
    <t>Op weg naar Natuurinclusief. Er zijn stappen in de goede richting gezet en de drempelwaarde wordt soms behaald. Bekijk de onderdelen waar punten zijn blijven liggen om in de toekomst hoger te scoren.</t>
  </si>
  <si>
    <t>Netjes! Op veel vlakken wordt de drempel- of streefwaarde voor natuurinclusief behaald. Bekijk de onderdelen waar punten zijn blijven liggen om in de toekomst nog hoger te scoren!</t>
  </si>
  <si>
    <t xml:space="preserve">Het kan nog beter! Op veel vlakken wordt de drempelwaarde voor natuurinclusief behaald, maar er zijn nog wat onderdelen die meer aandacht zouden kunnen krijgen. Daarnaast is er ruimte om door te pakken en de streefwaarde te behalen, dus kijk nog eens naar de richtlijnen in de tabel. </t>
  </si>
  <si>
    <t>Op weg naar Natuurinclusief. Er zijn stappen in de goede richting gezet, maar het project kan nog niet natuurinclusief genoemd worden. Kijk nog eens naar de richtlijnen in de tabel om te zien waaraan gewerkt kan worden.</t>
  </si>
  <si>
    <t>Niet Natuurinclusief. Jammer! Er zijn nog te weinig stappen genomen om de biodiversiteit te versterken, dus dit project kan nog niet als natuurinclusief worden beschouwd. Kijk nog eens naar de richtlijnen in de tabel om te zien waaraan gewerkt kan worden.</t>
  </si>
  <si>
    <t>Er zijn stappen in de goede richting gezet, maar het project kan nog niet natuurinclusief genoemd worden. Kijk nog eens naar de richtlijnen in de tabel om te zien waaraan gewerkt kan worden.</t>
  </si>
  <si>
    <t>te weinig invgevuld</t>
  </si>
  <si>
    <t>Er is niet genoeg ingevuld om een score te berekenen.</t>
  </si>
  <si>
    <t xml:space="preserve">Er is beperkte samenwerking tussen stakeholders op het gebied van natuurinclusiviteit </t>
  </si>
  <si>
    <t>Op sommige onderdelen wordt er beter gescoord dan op andere. Bovenstaande opmerkingen laten zien waaraan gewerkt kan worden, en kijk nog eens naar de tabel voor meer concrete richtlijnen.</t>
  </si>
  <si>
    <t xml:space="preserve">Wanneer geen van de beschrijvingen in de tabel overeenkomt met de daadwerkelijk situatie van het te beoordelen bouwproject, kan geprobeerd worden een zo goed mogelijk schatting van het niveau te maken om toch een informatief resultaat te krijgen. </t>
  </si>
  <si>
    <t>Het kan gebeuren dat sommige maatregelen niet (direct) kunnen worden toegepast, bijvoorbeeld omdat de draagkracht van het dak niet sterk genoeg is voor een natuurdak, of omdat er te veel kabels in de grond liggen om bomen te kunnen laten groeien rondom het bouwwerk. In dat geval is het wenselijk om toch op zoek te gaan naar oplossingen en innovaties om deze obstakels te overkomen en alsnog de maatregelen toe te kunnen passen. Echter blijft het natuurlijk van belang om als ontwerper altijd kritisch te kijken naar de impact van de ecologie op de functionaliteit van het bouwwerk én op de impact van het bouwwerk op de ecologie. Om een bouwwerk natuurinclusief te kunnen noemen, moeten ecologie en functionaliteit namelijk beiden slagen.</t>
  </si>
  <si>
    <t>Maak grijs groen</t>
  </si>
  <si>
    <t>Maak groen diverser</t>
  </si>
  <si>
    <t>Verbind groen</t>
  </si>
  <si>
    <t xml:space="preserve">Het overzicht van maatregelen moet niet als standaardprotocol worden gezien. Diversiteit in de inrichting van kleine bouwwerken draagt bij aan de algehele biodiversiteit, dus homogeniteit door het gebruik van standaardprotocollen moet worden voorkomen. </t>
  </si>
  <si>
    <t>De tabel is ontwikkeld met het oog op nieuwbouw, maar kan uiteraard ook worden gebruikt bij bestaande bouw. In dat laatste geval zullen misschien niet alle categorieën van toepassing zijn op het project en kan ervoor worden gekozen om deze niet mee te wegen in de berekening. Dat kan door handmatig het totaal aantal onderdelen aan te passen in het Resultaten-blad (Resultaten!C4:C7).</t>
  </si>
  <si>
    <t>Voor ideeën, aanvullingen of vragen, neem contact op met:
Fleur van Duin (fleur.vanduin@naturalis.nl)
Kennis Natuurlijk! (kennis.natuurlijk@naturalis.nl)</t>
  </si>
  <si>
    <t xml:space="preserve">In het tweede tabblad van dit document ('Invulblad kleine bouwwerken') staat een invulbare tabel waarmee kan worden bepaald in hoeverre een bouwproject natuurinclusief genoemd kan worden. Door een inschatting te maken van het behaalde niveau voor elke categorie en het bijbehorende selectievakje aan te vinken, wordt automatisch een score berekend en een conclusie gegeven in het derde tabblad ('Resultaten').  </t>
  </si>
  <si>
    <t>Instructies</t>
  </si>
  <si>
    <r>
      <t xml:space="preserve">Download eerst dit bestand (Bestand &gt; Downloaden &gt; Microsoft Excel (.xlsx)). </t>
    </r>
    <r>
      <rPr>
        <sz val="14"/>
        <color theme="1"/>
        <rFont val="Calibri"/>
        <family val="2"/>
      </rPr>
      <t xml:space="preserve">Online (via Google Spreadsheet) bekijken is mogelijk, maar om scores te kunnen berekenen is de offline (Microsoft Excel) versie vereist.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</si>
</sst>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color rgb="FF000000"/>
      <name val="Arial"/>
      <scheme val="minor"/>
    </font>
    <font>
      <i/>
      <sz val="10"/>
      <color theme="1"/>
      <name val="Arial"/>
      <scheme val="minor"/>
    </font>
    <font>
      <sz val="10"/>
      <color theme="1"/>
      <name val="Arial"/>
      <scheme val="minor"/>
    </font>
    <font>
      <sz val="11"/>
      <color rgb="FF000000"/>
      <name val="Inconsolata"/>
    </font>
    <font>
      <b/>
      <sz val="10"/>
      <color theme="1"/>
      <name val="Arial"/>
      <scheme val="minor"/>
    </font>
    <font>
      <sz val="10"/>
      <color rgb="FFB7B7B7"/>
      <name val="Arial"/>
      <scheme val="minor"/>
    </font>
    <font>
      <u/>
      <sz val="10"/>
      <color theme="10"/>
      <name val="Arial"/>
      <scheme val="minor"/>
    </font>
    <font>
      <b/>
      <sz val="10"/>
      <color theme="1"/>
      <name val="Calibri"/>
      <family val="2"/>
    </font>
    <font>
      <sz val="10"/>
      <color rgb="FF999999"/>
      <name val="Calibri"/>
      <family val="2"/>
    </font>
    <font>
      <i/>
      <sz val="10"/>
      <color theme="1"/>
      <name val="Calibri"/>
      <family val="2"/>
    </font>
    <font>
      <sz val="10"/>
      <color rgb="FF000000"/>
      <name val="Calibri"/>
      <family val="2"/>
    </font>
    <font>
      <sz val="10"/>
      <color theme="1"/>
      <name val="Calibri"/>
      <family val="2"/>
    </font>
    <font>
      <sz val="10"/>
      <color rgb="FFCCCCCC"/>
      <name val="Calibri"/>
      <family val="2"/>
    </font>
    <font>
      <sz val="11"/>
      <color rgb="FF000000"/>
      <name val="Calibri"/>
      <family val="2"/>
    </font>
    <font>
      <u/>
      <sz val="10"/>
      <color rgb="FF000000"/>
      <name val="Calibri"/>
      <family val="2"/>
    </font>
    <font>
      <u/>
      <sz val="10"/>
      <color rgb="FF1155CC"/>
      <name val="Calibri"/>
      <family val="2"/>
    </font>
    <font>
      <b/>
      <sz val="12"/>
      <color theme="1"/>
      <name val="Calibri"/>
      <family val="2"/>
    </font>
    <font>
      <sz val="10"/>
      <color rgb="FFBDBDBD"/>
      <name val="Calibri"/>
      <family val="2"/>
    </font>
    <font>
      <sz val="14"/>
      <color theme="1"/>
      <name val="Calibri"/>
      <family val="2"/>
    </font>
    <font>
      <i/>
      <sz val="14"/>
      <color theme="1"/>
      <name val="Calibri"/>
      <family val="2"/>
    </font>
    <font>
      <u/>
      <sz val="10"/>
      <color rgb="FF0000FF"/>
      <name val="Calibri"/>
      <family val="2"/>
    </font>
    <font>
      <sz val="10"/>
      <color rgb="FF1D1D1B"/>
      <name val="Calibri"/>
      <family val="2"/>
    </font>
    <font>
      <sz val="10"/>
      <color theme="5" tint="0.79998168889431442"/>
      <name val="Calibri"/>
      <family val="2"/>
    </font>
    <font>
      <sz val="10"/>
      <color theme="8" tint="0.79998168889431442"/>
      <name val="Calibri"/>
      <family val="2"/>
    </font>
    <font>
      <sz val="10"/>
      <color theme="6" tint="0.59999389629810485"/>
      <name val="Calibri"/>
      <family val="2"/>
    </font>
    <font>
      <sz val="10"/>
      <color theme="6" tint="0.79998168889431442"/>
      <name val="Calibri"/>
      <family val="2"/>
    </font>
    <font>
      <b/>
      <sz val="10"/>
      <color theme="7" tint="0.59999389629810485"/>
      <name val="Calibri"/>
      <family val="2"/>
    </font>
    <font>
      <sz val="10"/>
      <color theme="7" tint="0.59999389629810485"/>
      <name val="Calibri"/>
      <family val="2"/>
    </font>
    <font>
      <sz val="10"/>
      <color theme="7" tint="0.79998168889431442"/>
      <name val="Calibri"/>
      <family val="2"/>
    </font>
    <font>
      <sz val="10"/>
      <color theme="8" tint="0.59999389629810485"/>
      <name val="Calibri"/>
      <family val="2"/>
    </font>
    <font>
      <sz val="10"/>
      <color theme="5" tint="0.59999389629810485"/>
      <name val="Calibri"/>
      <family val="2"/>
    </font>
    <font>
      <sz val="10"/>
      <name val="Calibri"/>
      <family val="2"/>
    </font>
    <font>
      <i/>
      <sz val="10"/>
      <color rgb="FF1D1D1B"/>
      <name val="Calibri"/>
      <family val="2"/>
    </font>
    <font>
      <u/>
      <sz val="10"/>
      <color theme="10"/>
      <name val="Calibri"/>
      <family val="2"/>
    </font>
    <font>
      <b/>
      <sz val="10"/>
      <color rgb="FF000000"/>
      <name val="Calibri"/>
      <family val="2"/>
    </font>
    <font>
      <b/>
      <sz val="14"/>
      <color theme="1"/>
      <name val="Calibri"/>
      <family val="2"/>
    </font>
    <font>
      <sz val="14"/>
      <color rgb="FF000000"/>
      <name val="Calibri"/>
      <family val="2"/>
    </font>
    <font>
      <sz val="14"/>
      <name val="Calibri"/>
      <family val="2"/>
    </font>
    <font>
      <sz val="9"/>
      <color indexed="81"/>
      <name val="Tahoma"/>
      <family val="2"/>
    </font>
    <font>
      <b/>
      <sz val="12"/>
      <color rgb="FF000000"/>
      <name val="Arial"/>
      <family val="2"/>
      <scheme val="minor"/>
    </font>
    <font>
      <sz val="10"/>
      <color theme="2" tint="-0.249977111117893"/>
      <name val="Arial"/>
      <family val="2"/>
      <scheme val="minor"/>
    </font>
    <font>
      <i/>
      <sz val="10"/>
      <name val="Calibri"/>
      <family val="2"/>
    </font>
    <font>
      <sz val="10"/>
      <name val="Arial"/>
      <family val="2"/>
      <scheme val="minor"/>
    </font>
    <font>
      <i/>
      <sz val="10"/>
      <name val="Arial"/>
      <family val="2"/>
      <scheme val="minor"/>
    </font>
    <font>
      <b/>
      <sz val="10"/>
      <name val="Arial"/>
      <family val="2"/>
      <scheme val="minor"/>
    </font>
    <font>
      <sz val="10"/>
      <color rgb="FFFF0000"/>
      <name val="Arial"/>
      <family val="2"/>
      <scheme val="minor"/>
    </font>
    <font>
      <b/>
      <i/>
      <sz val="10"/>
      <color theme="1"/>
      <name val="Calibri"/>
      <family val="2"/>
    </font>
    <font>
      <b/>
      <i/>
      <sz val="10"/>
      <color theme="8" tint="0.59999389629810485"/>
      <name val="Calibri"/>
      <family val="2"/>
    </font>
    <font>
      <b/>
      <i/>
      <sz val="10"/>
      <color theme="6" tint="0.59999389629810485"/>
      <name val="Calibri"/>
      <family val="2"/>
    </font>
    <font>
      <sz val="12"/>
      <color rgb="FF000000"/>
      <name val="Calibri"/>
      <family val="2"/>
    </font>
    <font>
      <b/>
      <sz val="12"/>
      <color theme="8" tint="0.59999389629810485"/>
      <name val="Calibri"/>
      <family val="2"/>
    </font>
    <font>
      <b/>
      <sz val="12"/>
      <color theme="6" tint="0.59999389629810485"/>
      <name val="Calibri"/>
      <family val="2"/>
    </font>
    <font>
      <b/>
      <sz val="12"/>
      <color theme="7" tint="0.59999389629810485"/>
      <name val="Calibri"/>
      <family val="2"/>
    </font>
    <font>
      <b/>
      <sz val="18"/>
      <color theme="1"/>
      <name val="Calibri"/>
      <family val="2"/>
    </font>
  </fonts>
  <fills count="41">
    <fill>
      <patternFill patternType="none"/>
    </fill>
    <fill>
      <patternFill patternType="gray125"/>
    </fill>
    <fill>
      <patternFill patternType="solid">
        <fgColor rgb="FFBDBDBD"/>
        <bgColor rgb="FFBDBDBD"/>
      </patternFill>
    </fill>
    <fill>
      <patternFill patternType="solid">
        <fgColor rgb="FFEA9999"/>
        <bgColor rgb="FFEA9999"/>
      </patternFill>
    </fill>
    <fill>
      <patternFill patternType="solid">
        <fgColor rgb="FFF9CB9C"/>
        <bgColor rgb="FFF9CB9C"/>
      </patternFill>
    </fill>
    <fill>
      <patternFill patternType="solid">
        <fgColor rgb="FFFFF2CC"/>
        <bgColor rgb="FFFFF2CC"/>
      </patternFill>
    </fill>
    <fill>
      <patternFill patternType="solid">
        <fgColor rgb="FFB6D7A8"/>
        <bgColor rgb="FFB6D7A8"/>
      </patternFill>
    </fill>
    <fill>
      <patternFill patternType="solid">
        <fgColor rgb="FFCCCCCC"/>
        <bgColor rgb="FFCCCCCC"/>
      </patternFill>
    </fill>
    <fill>
      <patternFill patternType="solid">
        <fgColor rgb="FFFFFFFF"/>
        <bgColor rgb="FFFFFFFF"/>
      </patternFill>
    </fill>
    <fill>
      <patternFill patternType="solid">
        <fgColor rgb="FFF4CCCC"/>
        <bgColor rgb="FFF4CCCC"/>
      </patternFill>
    </fill>
    <fill>
      <patternFill patternType="solid">
        <fgColor rgb="FFFCE5CD"/>
        <bgColor rgb="FFFCE5CD"/>
      </patternFill>
    </fill>
    <fill>
      <patternFill patternType="solid">
        <fgColor rgb="FFFFF9E8"/>
        <bgColor rgb="FFFFF9E8"/>
      </patternFill>
    </fill>
    <fill>
      <patternFill patternType="solid">
        <fgColor rgb="FFD9EAD3"/>
        <bgColor rgb="FFD9EAD3"/>
      </patternFill>
    </fill>
    <fill>
      <patternFill patternType="solid">
        <fgColor rgb="FFD9D9D9"/>
        <bgColor rgb="FFD9D9D9"/>
      </patternFill>
    </fill>
    <fill>
      <patternFill patternType="solid">
        <fgColor theme="5" tint="0.79998168889431442"/>
        <bgColor rgb="FFF4CCCC"/>
      </patternFill>
    </fill>
    <fill>
      <patternFill patternType="solid">
        <fgColor theme="5" tint="0.79998168889431442"/>
        <bgColor rgb="FFEA9999"/>
      </patternFill>
    </fill>
    <fill>
      <patternFill patternType="solid">
        <fgColor theme="8" tint="0.79998168889431442"/>
        <bgColor rgb="FFFCE5CD"/>
      </patternFill>
    </fill>
    <fill>
      <patternFill patternType="solid">
        <fgColor theme="8" tint="0.79998168889431442"/>
        <bgColor rgb="FFF9CB9C"/>
      </patternFill>
    </fill>
    <fill>
      <patternFill patternType="solid">
        <fgColor theme="6" tint="0.59999389629810485"/>
        <bgColor rgb="FFFFF2CC"/>
      </patternFill>
    </fill>
    <fill>
      <patternFill patternType="solid">
        <fgColor theme="8" tint="0.59999389629810485"/>
        <bgColor rgb="FFF9CB9C"/>
      </patternFill>
    </fill>
    <fill>
      <patternFill patternType="solid">
        <fgColor theme="5" tint="0.59999389629810485"/>
        <bgColor rgb="FFEA9999"/>
      </patternFill>
    </fill>
    <fill>
      <patternFill patternType="solid">
        <fgColor theme="7" tint="0.59999389629810485"/>
        <bgColor rgb="FFB6D7A8"/>
      </patternFill>
    </fill>
    <fill>
      <patternFill patternType="solid">
        <fgColor theme="6" tint="0.79998168889431442"/>
        <bgColor rgb="FFFFF2CC"/>
      </patternFill>
    </fill>
    <fill>
      <patternFill patternType="solid">
        <fgColor theme="7" tint="0.79998168889431442"/>
        <bgColor rgb="FFB6D7A8"/>
      </patternFill>
    </fill>
    <fill>
      <patternFill patternType="solid">
        <fgColor theme="6" tint="0.59999389629810485"/>
        <bgColor rgb="FFFFF9E8"/>
      </patternFill>
    </fill>
    <fill>
      <patternFill patternType="solid">
        <fgColor theme="6" tint="0.79998168889431442"/>
        <bgColor rgb="FFFFF9E8"/>
      </patternFill>
    </fill>
    <fill>
      <patternFill patternType="solid">
        <fgColor theme="7" tint="0.59999389629810485"/>
        <bgColor rgb="FFD9EAD3"/>
      </patternFill>
    </fill>
    <fill>
      <patternFill patternType="solid">
        <fgColor theme="7" tint="0.79998168889431442"/>
        <bgColor rgb="FFD9EAD3"/>
      </patternFill>
    </fill>
    <fill>
      <patternFill patternType="solid">
        <fgColor theme="8" tint="0.59999389629810485"/>
        <bgColor rgb="FFFCE5CD"/>
      </patternFill>
    </fill>
    <fill>
      <patternFill patternType="solid">
        <fgColor theme="5" tint="0.59999389629810485"/>
        <bgColor rgb="FFF4CCCC"/>
      </patternFill>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7">
    <border>
      <left/>
      <right/>
      <top/>
      <bottom/>
      <diagonal/>
    </border>
    <border>
      <left/>
      <right/>
      <top/>
      <bottom style="thin">
        <color rgb="FF000000"/>
      </bottom>
      <diagonal/>
    </border>
    <border>
      <left/>
      <right/>
      <top/>
      <bottom style="medium">
        <color rgb="FF000000"/>
      </bottom>
      <diagonal/>
    </border>
    <border>
      <left/>
      <right/>
      <top/>
      <bottom style="thick">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63">
    <xf numFmtId="0" fontId="0" fillId="0" borderId="0" xfId="0" applyFont="1" applyAlignment="1"/>
    <xf numFmtId="0" fontId="4" fillId="0" borderId="0" xfId="0" applyFont="1" applyAlignment="1">
      <alignment horizontal="left" wrapText="1"/>
    </xf>
    <xf numFmtId="0" fontId="1" fillId="0" borderId="0" xfId="0" applyFont="1" applyAlignment="1">
      <alignment wrapText="1"/>
    </xf>
    <xf numFmtId="0" fontId="5"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left"/>
    </xf>
    <xf numFmtId="0" fontId="3" fillId="8" borderId="0" xfId="0" applyFont="1" applyFill="1" applyAlignment="1"/>
    <xf numFmtId="0" fontId="7" fillId="2" borderId="0" xfId="0" applyFont="1" applyFill="1" applyAlignment="1">
      <alignment wrapText="1"/>
    </xf>
    <xf numFmtId="0" fontId="7" fillId="6" borderId="0" xfId="0" applyFont="1" applyFill="1" applyAlignment="1">
      <alignment wrapText="1"/>
    </xf>
    <xf numFmtId="0" fontId="8" fillId="0" borderId="0" xfId="0" applyFont="1" applyAlignment="1">
      <alignment horizontal="right"/>
    </xf>
    <xf numFmtId="0" fontId="8" fillId="0" borderId="0" xfId="0" applyFont="1" applyAlignment="1">
      <alignment horizontal="center"/>
    </xf>
    <xf numFmtId="0" fontId="9" fillId="0" borderId="0" xfId="0" applyFont="1" applyAlignment="1"/>
    <xf numFmtId="0" fontId="10" fillId="0" borderId="0" xfId="0" applyFont="1" applyAlignment="1"/>
    <xf numFmtId="0" fontId="7" fillId="7" borderId="0" xfId="0" applyFont="1" applyFill="1" applyAlignment="1"/>
    <xf numFmtId="0" fontId="11" fillId="7" borderId="0" xfId="0" applyFont="1" applyFill="1" applyAlignment="1"/>
    <xf numFmtId="0" fontId="12" fillId="3" borderId="0" xfId="0" applyFont="1" applyFill="1" applyAlignment="1">
      <alignment wrapText="1"/>
    </xf>
    <xf numFmtId="0" fontId="12" fillId="4" borderId="0" xfId="0" applyFont="1" applyFill="1" applyAlignment="1">
      <alignment wrapText="1"/>
    </xf>
    <xf numFmtId="0" fontId="12" fillId="5" borderId="0" xfId="0" applyFont="1" applyFill="1" applyAlignment="1">
      <alignment wrapText="1"/>
    </xf>
    <xf numFmtId="0" fontId="12" fillId="6"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12" fillId="11" borderId="0" xfId="0" applyFont="1" applyFill="1" applyAlignment="1">
      <alignment wrapText="1"/>
    </xf>
    <xf numFmtId="0" fontId="12" fillId="12" borderId="0" xfId="0" applyFont="1" applyFill="1" applyAlignment="1">
      <alignment wrapText="1"/>
    </xf>
    <xf numFmtId="0" fontId="7" fillId="7" borderId="0" xfId="0" applyFont="1" applyFill="1" applyAlignment="1">
      <alignment wrapText="1"/>
    </xf>
    <xf numFmtId="0" fontId="12" fillId="7" borderId="0" xfId="0" applyFont="1" applyFill="1" applyAlignment="1"/>
    <xf numFmtId="0" fontId="7" fillId="13" borderId="0" xfId="0" applyFont="1" applyFill="1" applyAlignment="1"/>
    <xf numFmtId="0" fontId="12" fillId="12" borderId="0" xfId="0" applyFont="1" applyFill="1" applyAlignment="1"/>
    <xf numFmtId="0" fontId="11" fillId="0" borderId="0" xfId="0" applyFont="1" applyAlignment="1">
      <alignment wrapText="1"/>
    </xf>
    <xf numFmtId="0" fontId="17" fillId="0" borderId="0" xfId="0" applyFont="1" applyAlignment="1">
      <alignment horizontal="left" wrapText="1"/>
    </xf>
    <xf numFmtId="0" fontId="16" fillId="13" borderId="0" xfId="0" applyFont="1" applyFill="1" applyAlignment="1"/>
    <xf numFmtId="0" fontId="7" fillId="13" borderId="1" xfId="0" applyFont="1" applyFill="1" applyBorder="1" applyAlignment="1"/>
    <xf numFmtId="0" fontId="7" fillId="13" borderId="1" xfId="0" applyFont="1" applyFill="1" applyBorder="1" applyAlignment="1">
      <alignment wrapText="1"/>
    </xf>
    <xf numFmtId="0" fontId="11" fillId="0" borderId="0" xfId="0" applyFont="1" applyAlignment="1"/>
    <xf numFmtId="0" fontId="11" fillId="0" borderId="0" xfId="0" applyFont="1" applyAlignment="1">
      <alignment horizontal="center"/>
    </xf>
    <xf numFmtId="0" fontId="9" fillId="0" borderId="0" xfId="0" applyFont="1" applyAlignment="1">
      <alignment wrapText="1"/>
    </xf>
    <xf numFmtId="0" fontId="11" fillId="0" borderId="0" xfId="0" applyFont="1" applyAlignment="1">
      <alignment horizontal="left" wrapText="1"/>
    </xf>
    <xf numFmtId="0" fontId="11" fillId="0" borderId="2" xfId="0" applyFont="1" applyBorder="1" applyAlignment="1"/>
    <xf numFmtId="0" fontId="11" fillId="0" borderId="2" xfId="0" applyFont="1" applyBorder="1" applyAlignment="1">
      <alignment horizontal="center"/>
    </xf>
    <xf numFmtId="0" fontId="9" fillId="0" borderId="2" xfId="0" applyFont="1" applyBorder="1" applyAlignment="1">
      <alignment wrapText="1"/>
    </xf>
    <xf numFmtId="0" fontId="11" fillId="0" borderId="3" xfId="0" applyFont="1" applyBorder="1" applyAlignment="1"/>
    <xf numFmtId="0" fontId="11" fillId="0" borderId="3" xfId="0" applyFont="1" applyBorder="1" applyAlignment="1">
      <alignment horizontal="center"/>
    </xf>
    <xf numFmtId="0" fontId="11" fillId="0" borderId="3" xfId="0" applyFont="1" applyBorder="1"/>
    <xf numFmtId="0" fontId="18" fillId="0" borderId="0" xfId="0" applyFont="1" applyAlignment="1"/>
    <xf numFmtId="2" fontId="18" fillId="0" borderId="0" xfId="0" applyNumberFormat="1" applyFont="1" applyAlignment="1">
      <alignment horizontal="center"/>
    </xf>
    <xf numFmtId="0" fontId="19" fillId="0" borderId="4" xfId="0" applyFont="1" applyBorder="1" applyAlignment="1">
      <alignment horizontal="center" vertical="center" wrapText="1"/>
    </xf>
    <xf numFmtId="0" fontId="7" fillId="0" borderId="0" xfId="0" applyFont="1" applyAlignment="1"/>
    <xf numFmtId="0" fontId="20" fillId="0" borderId="0" xfId="0" applyFont="1" applyAlignment="1"/>
    <xf numFmtId="0" fontId="13" fillId="0" borderId="0" xfId="0" applyFont="1" applyFill="1" applyAlignment="1">
      <alignment horizontal="center"/>
    </xf>
    <xf numFmtId="0" fontId="13" fillId="0" borderId="2" xfId="0" applyFont="1" applyFill="1" applyBorder="1" applyAlignment="1">
      <alignment horizontal="center"/>
    </xf>
    <xf numFmtId="0" fontId="11" fillId="14" borderId="0" xfId="0" applyFont="1" applyFill="1" applyAlignment="1">
      <alignment wrapText="1"/>
    </xf>
    <xf numFmtId="0" fontId="11" fillId="15" borderId="0" xfId="0" applyFont="1" applyFill="1" applyAlignment="1">
      <alignment wrapText="1"/>
    </xf>
    <xf numFmtId="0" fontId="14" fillId="14" borderId="0" xfId="0" applyFont="1" applyFill="1" applyAlignment="1">
      <alignment wrapText="1"/>
    </xf>
    <xf numFmtId="0" fontId="22" fillId="14" borderId="0" xfId="0" applyFont="1" applyFill="1" applyAlignment="1">
      <alignment wrapText="1"/>
    </xf>
    <xf numFmtId="0" fontId="22" fillId="15" borderId="0" xfId="0" applyFont="1" applyFill="1" applyAlignment="1">
      <alignment wrapText="1"/>
    </xf>
    <xf numFmtId="0" fontId="11" fillId="16" borderId="0" xfId="0" applyFont="1" applyFill="1" applyAlignment="1">
      <alignment wrapText="1"/>
    </xf>
    <xf numFmtId="0" fontId="11" fillId="17" borderId="0" xfId="0" applyFont="1" applyFill="1" applyAlignment="1">
      <alignment wrapText="1"/>
    </xf>
    <xf numFmtId="0" fontId="23" fillId="16" borderId="0" xfId="0" applyFont="1" applyFill="1" applyAlignment="1">
      <alignment wrapText="1"/>
    </xf>
    <xf numFmtId="0" fontId="23" fillId="17" borderId="0" xfId="0" applyFont="1" applyFill="1" applyAlignment="1">
      <alignment wrapText="1"/>
    </xf>
    <xf numFmtId="0" fontId="11" fillId="22" borderId="0" xfId="0" applyFont="1" applyFill="1" applyAlignment="1">
      <alignment wrapText="1"/>
    </xf>
    <xf numFmtId="0" fontId="11" fillId="23" borderId="0" xfId="0" applyFont="1" applyFill="1" applyAlignment="1">
      <alignment wrapText="1"/>
    </xf>
    <xf numFmtId="0" fontId="11" fillId="18" borderId="0" xfId="0" applyFont="1" applyFill="1" applyAlignment="1">
      <alignment wrapText="1"/>
    </xf>
    <xf numFmtId="0" fontId="10" fillId="18" borderId="0" xfId="0" applyFont="1" applyFill="1" applyAlignment="1">
      <alignment wrapText="1"/>
    </xf>
    <xf numFmtId="0" fontId="24" fillId="7" borderId="0" xfId="0" applyFont="1" applyFill="1" applyAlignment="1"/>
    <xf numFmtId="0" fontId="24" fillId="18" borderId="0" xfId="0" applyFont="1" applyFill="1" applyAlignment="1">
      <alignment wrapText="1"/>
    </xf>
    <xf numFmtId="0" fontId="24" fillId="24" borderId="0" xfId="0" applyFont="1" applyFill="1" applyAlignment="1">
      <alignment wrapText="1"/>
    </xf>
    <xf numFmtId="0" fontId="25" fillId="25" borderId="0" xfId="0" applyFont="1" applyFill="1" applyAlignment="1">
      <alignment wrapText="1"/>
    </xf>
    <xf numFmtId="0" fontId="25" fillId="22" borderId="0" xfId="0" applyFont="1" applyFill="1" applyAlignment="1">
      <alignment wrapText="1"/>
    </xf>
    <xf numFmtId="0" fontId="11" fillId="25" borderId="0" xfId="0" applyFont="1" applyFill="1" applyAlignment="1">
      <alignment wrapText="1"/>
    </xf>
    <xf numFmtId="0" fontId="11" fillId="21" borderId="0" xfId="0" applyFont="1" applyFill="1" applyAlignment="1">
      <alignment wrapText="1"/>
    </xf>
    <xf numFmtId="0" fontId="10" fillId="21" borderId="0" xfId="0" applyFont="1" applyFill="1" applyAlignment="1">
      <alignment wrapText="1"/>
    </xf>
    <xf numFmtId="0" fontId="26" fillId="21" borderId="0" xfId="0" applyFont="1" applyFill="1" applyAlignment="1">
      <alignment wrapText="1"/>
    </xf>
    <xf numFmtId="0" fontId="27" fillId="7" borderId="0" xfId="0" applyFont="1" applyFill="1" applyAlignment="1"/>
    <xf numFmtId="0" fontId="27" fillId="21" borderId="0" xfId="0" applyFont="1" applyFill="1" applyAlignment="1">
      <alignment wrapText="1"/>
    </xf>
    <xf numFmtId="0" fontId="27" fillId="26" borderId="0" xfId="0" applyFont="1" applyFill="1" applyAlignment="1">
      <alignment wrapText="1"/>
    </xf>
    <xf numFmtId="0" fontId="27" fillId="26" borderId="0" xfId="0" applyFont="1" applyFill="1" applyAlignment="1"/>
    <xf numFmtId="0" fontId="28" fillId="27" borderId="0" xfId="0" applyFont="1" applyFill="1" applyAlignment="1">
      <alignment wrapText="1"/>
    </xf>
    <xf numFmtId="0" fontId="28" fillId="23" borderId="0" xfId="0" applyFont="1" applyFill="1" applyAlignment="1">
      <alignment wrapText="1"/>
    </xf>
    <xf numFmtId="0" fontId="11" fillId="27" borderId="0" xfId="0" applyFont="1" applyFill="1" applyAlignment="1">
      <alignment wrapText="1"/>
    </xf>
    <xf numFmtId="0" fontId="29" fillId="7" borderId="0" xfId="0" applyFont="1" applyFill="1" applyAlignment="1"/>
    <xf numFmtId="0" fontId="11" fillId="19" borderId="0" xfId="0" applyFont="1" applyFill="1" applyAlignment="1">
      <alignment wrapText="1"/>
    </xf>
    <xf numFmtId="0" fontId="29" fillId="19" borderId="0" xfId="0" applyFont="1" applyFill="1" applyAlignment="1">
      <alignment wrapText="1"/>
    </xf>
    <xf numFmtId="0" fontId="29" fillId="28" borderId="0" xfId="0" applyFont="1" applyFill="1" applyAlignment="1">
      <alignment wrapText="1"/>
    </xf>
    <xf numFmtId="0" fontId="10" fillId="19" borderId="0" xfId="0" applyFont="1" applyFill="1" applyAlignment="1">
      <alignment wrapText="1"/>
    </xf>
    <xf numFmtId="0" fontId="11" fillId="20" borderId="0" xfId="0" applyFont="1" applyFill="1" applyAlignment="1">
      <alignment wrapText="1"/>
    </xf>
    <xf numFmtId="0" fontId="12" fillId="20" borderId="0" xfId="0" applyFont="1" applyFill="1" applyAlignment="1">
      <alignment wrapText="1"/>
    </xf>
    <xf numFmtId="0" fontId="10" fillId="20" borderId="0" xfId="0" applyFont="1" applyFill="1" applyAlignment="1">
      <alignment wrapText="1"/>
    </xf>
    <xf numFmtId="0" fontId="30" fillId="20" borderId="0" xfId="0" applyFont="1" applyFill="1" applyAlignment="1">
      <alignment wrapText="1"/>
    </xf>
    <xf numFmtId="0" fontId="30" fillId="29" borderId="0" xfId="0" applyFont="1" applyFill="1" applyAlignment="1">
      <alignment wrapText="1"/>
    </xf>
    <xf numFmtId="0" fontId="11" fillId="30" borderId="0" xfId="0" applyFont="1" applyFill="1" applyAlignment="1">
      <alignment wrapText="1"/>
    </xf>
    <xf numFmtId="0" fontId="11" fillId="31" borderId="0" xfId="0" applyFont="1" applyFill="1" applyAlignment="1">
      <alignment wrapText="1"/>
    </xf>
    <xf numFmtId="0" fontId="13" fillId="0" borderId="0" xfId="0" applyFont="1" applyFill="1" applyAlignment="1"/>
    <xf numFmtId="0" fontId="21" fillId="0" borderId="0" xfId="0" applyFont="1" applyAlignment="1">
      <alignment wrapText="1"/>
    </xf>
    <xf numFmtId="0" fontId="10" fillId="0" borderId="0" xfId="0" applyFont="1" applyAlignment="1">
      <alignment wrapText="1"/>
    </xf>
    <xf numFmtId="0" fontId="31" fillId="30" borderId="0" xfId="0" applyFont="1" applyFill="1" applyAlignment="1">
      <alignment wrapText="1"/>
    </xf>
    <xf numFmtId="0" fontId="31" fillId="22" borderId="0" xfId="0" applyFont="1" applyFill="1" applyAlignment="1">
      <alignment wrapText="1"/>
    </xf>
    <xf numFmtId="0" fontId="33" fillId="0" borderId="0" xfId="1" applyFont="1" applyAlignment="1"/>
    <xf numFmtId="0" fontId="34" fillId="0" borderId="0" xfId="0" applyFont="1" applyAlignment="1"/>
    <xf numFmtId="0" fontId="10" fillId="0" borderId="0" xfId="0" applyFont="1" applyAlignment="1"/>
    <xf numFmtId="0" fontId="31" fillId="32" borderId="0" xfId="0" applyFont="1" applyFill="1" applyAlignment="1">
      <alignment wrapText="1"/>
    </xf>
    <xf numFmtId="0" fontId="31" fillId="31" borderId="0" xfId="0" applyFont="1" applyFill="1" applyAlignment="1">
      <alignment wrapText="1"/>
    </xf>
    <xf numFmtId="0" fontId="31" fillId="30" borderId="0" xfId="0" applyFont="1" applyFill="1" applyAlignment="1"/>
    <xf numFmtId="0" fontId="31" fillId="29" borderId="0" xfId="0" applyFont="1" applyFill="1" applyAlignment="1">
      <alignment wrapText="1"/>
    </xf>
    <xf numFmtId="0" fontId="31" fillId="28" borderId="0" xfId="0" applyFont="1" applyFill="1" applyAlignment="1">
      <alignment wrapText="1"/>
    </xf>
    <xf numFmtId="0" fontId="31" fillId="26" borderId="0" xfId="0" applyFont="1" applyFill="1" applyAlignment="1">
      <alignment wrapText="1"/>
    </xf>
    <xf numFmtId="0" fontId="31" fillId="24" borderId="0" xfId="0" applyFont="1" applyFill="1" applyAlignment="1">
      <alignment wrapText="1"/>
    </xf>
    <xf numFmtId="0" fontId="31" fillId="27" borderId="0" xfId="0" applyFont="1" applyFill="1" applyAlignment="1">
      <alignment wrapText="1"/>
    </xf>
    <xf numFmtId="0" fontId="31" fillId="18" borderId="0" xfId="0" applyFont="1" applyFill="1" applyAlignment="1">
      <alignment wrapText="1"/>
    </xf>
    <xf numFmtId="0" fontId="31" fillId="25" borderId="0" xfId="0" applyFont="1" applyFill="1" applyAlignment="1">
      <alignment wrapText="1"/>
    </xf>
    <xf numFmtId="0" fontId="40" fillId="0" borderId="0" xfId="0" applyFont="1" applyAlignment="1">
      <alignment wrapText="1"/>
    </xf>
    <xf numFmtId="0" fontId="39" fillId="0" borderId="0" xfId="0" applyFont="1" applyFill="1" applyAlignment="1"/>
    <xf numFmtId="0" fontId="42" fillId="0" borderId="0" xfId="0" applyFont="1" applyAlignment="1"/>
    <xf numFmtId="0" fontId="43" fillId="0" borderId="0" xfId="0" applyFont="1" applyBorder="1" applyAlignment="1">
      <alignment wrapText="1"/>
    </xf>
    <xf numFmtId="0" fontId="42" fillId="0" borderId="6" xfId="0" applyFont="1" applyBorder="1" applyAlignment="1">
      <alignment wrapText="1"/>
    </xf>
    <xf numFmtId="0" fontId="43" fillId="36" borderId="6" xfId="0" applyFont="1" applyFill="1" applyBorder="1" applyAlignment="1">
      <alignment wrapText="1"/>
    </xf>
    <xf numFmtId="0" fontId="43" fillId="35" borderId="6" xfId="0" applyFont="1" applyFill="1" applyBorder="1" applyAlignment="1">
      <alignment wrapText="1"/>
    </xf>
    <xf numFmtId="0" fontId="43" fillId="34" borderId="6" xfId="0" applyFont="1" applyFill="1" applyBorder="1" applyAlignment="1">
      <alignment wrapText="1"/>
    </xf>
    <xf numFmtId="0" fontId="43" fillId="32" borderId="6" xfId="0" applyFont="1" applyFill="1" applyBorder="1" applyAlignment="1">
      <alignment wrapText="1"/>
    </xf>
    <xf numFmtId="0" fontId="43" fillId="33" borderId="6" xfId="0" applyFont="1" applyFill="1" applyBorder="1" applyAlignment="1">
      <alignment wrapText="1"/>
    </xf>
    <xf numFmtId="0" fontId="43" fillId="0" borderId="6" xfId="0" applyFont="1" applyFill="1" applyBorder="1" applyAlignment="1">
      <alignment wrapText="1"/>
    </xf>
    <xf numFmtId="0" fontId="42" fillId="37" borderId="6" xfId="0" applyFont="1" applyFill="1" applyBorder="1" applyAlignment="1">
      <alignment wrapText="1"/>
    </xf>
    <xf numFmtId="0" fontId="42" fillId="38" borderId="6" xfId="0" applyFont="1" applyFill="1" applyBorder="1" applyAlignment="1">
      <alignment wrapText="1"/>
    </xf>
    <xf numFmtId="0" fontId="42" fillId="39" borderId="6" xfId="0" applyFont="1" applyFill="1" applyBorder="1" applyAlignment="1">
      <alignment wrapText="1"/>
    </xf>
    <xf numFmtId="0" fontId="44" fillId="40" borderId="6" xfId="0" applyFont="1" applyFill="1" applyBorder="1" applyAlignment="1">
      <alignment wrapText="1"/>
    </xf>
    <xf numFmtId="0" fontId="45" fillId="0" borderId="0" xfId="0" applyFont="1" applyAlignment="1"/>
    <xf numFmtId="0" fontId="10" fillId="0" borderId="0" xfId="0" applyFont="1" applyAlignment="1"/>
    <xf numFmtId="0" fontId="37" fillId="0" borderId="0" xfId="0" applyFont="1" applyFill="1" applyAlignment="1">
      <alignment vertical="center" wrapText="1"/>
    </xf>
    <xf numFmtId="0" fontId="36" fillId="0" borderId="0" xfId="0" applyFont="1" applyFill="1" applyAlignment="1">
      <alignment vertical="center" wrapText="1"/>
    </xf>
    <xf numFmtId="0" fontId="10" fillId="0" borderId="0" xfId="0" applyFont="1" applyFill="1" applyAlignment="1">
      <alignment vertical="center"/>
    </xf>
    <xf numFmtId="0" fontId="10" fillId="0" borderId="0" xfId="0" applyFont="1" applyFill="1" applyAlignment="1"/>
    <xf numFmtId="0" fontId="11" fillId="0" borderId="0" xfId="0" applyFont="1" applyFill="1" applyAlignment="1">
      <alignment horizontal="left" wrapText="1"/>
    </xf>
    <xf numFmtId="0" fontId="16" fillId="0" borderId="0" xfId="0" applyFont="1" applyFill="1" applyAlignment="1"/>
    <xf numFmtId="0" fontId="4" fillId="0" borderId="0" xfId="0" applyFont="1" applyFill="1" applyAlignment="1">
      <alignment horizontal="left" wrapText="1"/>
    </xf>
    <xf numFmtId="0" fontId="1" fillId="0" borderId="0" xfId="0" applyFont="1" applyFill="1" applyAlignment="1">
      <alignment wrapText="1"/>
    </xf>
    <xf numFmtId="0" fontId="0" fillId="0" borderId="0" xfId="0" applyFont="1" applyFill="1" applyAlignment="1"/>
    <xf numFmtId="0" fontId="5" fillId="0" borderId="0" xfId="0" applyFont="1" applyFill="1" applyAlignment="1"/>
    <xf numFmtId="0" fontId="17" fillId="0" borderId="0" xfId="0" applyFont="1" applyFill="1" applyAlignment="1">
      <alignment horizontal="left" wrapText="1"/>
    </xf>
    <xf numFmtId="0" fontId="10" fillId="0" borderId="0" xfId="0" applyFont="1" applyAlignment="1"/>
    <xf numFmtId="0" fontId="46" fillId="20" borderId="0" xfId="0" applyFont="1" applyFill="1" applyAlignment="1">
      <alignment wrapText="1"/>
    </xf>
    <xf numFmtId="0" fontId="46" fillId="3" borderId="0" xfId="0" applyFont="1" applyFill="1" applyAlignment="1">
      <alignment wrapText="1"/>
    </xf>
    <xf numFmtId="0" fontId="46" fillId="19" borderId="0" xfId="0" applyFont="1" applyFill="1" applyAlignment="1">
      <alignment wrapText="1"/>
    </xf>
    <xf numFmtId="0" fontId="46" fillId="4" borderId="0" xfId="0" applyFont="1" applyFill="1" applyAlignment="1">
      <alignment wrapText="1"/>
    </xf>
    <xf numFmtId="0" fontId="47" fillId="19" borderId="0" xfId="0" applyFont="1" applyFill="1" applyAlignment="1">
      <alignment wrapText="1"/>
    </xf>
    <xf numFmtId="0" fontId="46" fillId="18" borderId="0" xfId="0" applyFont="1" applyFill="1" applyAlignment="1">
      <alignment wrapText="1"/>
    </xf>
    <xf numFmtId="0" fontId="46" fillId="5" borderId="0" xfId="0" applyFont="1" applyFill="1" applyAlignment="1">
      <alignment wrapText="1"/>
    </xf>
    <xf numFmtId="0" fontId="48" fillId="18" borderId="0" xfId="0" applyFont="1" applyFill="1" applyAlignment="1">
      <alignment wrapText="1"/>
    </xf>
    <xf numFmtId="0" fontId="46" fillId="21" borderId="0" xfId="0" applyFont="1" applyFill="1" applyAlignment="1">
      <alignment wrapText="1"/>
    </xf>
    <xf numFmtId="0" fontId="16" fillId="20" borderId="0" xfId="0" applyFont="1" applyFill="1" applyAlignment="1">
      <alignment wrapText="1"/>
    </xf>
    <xf numFmtId="0" fontId="49" fillId="0" borderId="0" xfId="0" applyFont="1" applyAlignment="1"/>
    <xf numFmtId="0" fontId="16" fillId="19" borderId="0" xfId="0" applyFont="1" applyFill="1" applyAlignment="1">
      <alignment wrapText="1"/>
    </xf>
    <xf numFmtId="0" fontId="16" fillId="4" borderId="0" xfId="0" applyFont="1" applyFill="1" applyAlignment="1">
      <alignment wrapText="1"/>
    </xf>
    <xf numFmtId="0" fontId="50" fillId="19" borderId="0" xfId="0" applyFont="1" applyFill="1" applyAlignment="1">
      <alignment wrapText="1"/>
    </xf>
    <xf numFmtId="0" fontId="16" fillId="18" borderId="0" xfId="0" applyFont="1" applyFill="1" applyAlignment="1">
      <alignment wrapText="1"/>
    </xf>
    <xf numFmtId="0" fontId="16" fillId="5" borderId="0" xfId="0" applyFont="1" applyFill="1" applyAlignment="1">
      <alignment wrapText="1"/>
    </xf>
    <xf numFmtId="0" fontId="51" fillId="18" borderId="0" xfId="0" applyFont="1" applyFill="1" applyAlignment="1">
      <alignment wrapText="1"/>
    </xf>
    <xf numFmtId="0" fontId="16" fillId="21" borderId="0" xfId="0" applyFont="1" applyFill="1" applyAlignment="1">
      <alignment wrapText="1"/>
    </xf>
    <xf numFmtId="0" fontId="16" fillId="6" borderId="0" xfId="0" applyFont="1" applyFill="1" applyAlignment="1">
      <alignment wrapText="1"/>
    </xf>
    <xf numFmtId="0" fontId="52" fillId="21" borderId="0" xfId="0" applyFont="1" applyFill="1" applyAlignment="1">
      <alignment wrapText="1"/>
    </xf>
    <xf numFmtId="0" fontId="53" fillId="13" borderId="5" xfId="0" applyFont="1" applyFill="1" applyBorder="1" applyAlignment="1"/>
    <xf numFmtId="0" fontId="35" fillId="0" borderId="0" xfId="0" applyFont="1" applyFill="1" applyBorder="1" applyAlignment="1">
      <alignment vertical="center" wrapText="1"/>
    </xf>
    <xf numFmtId="0" fontId="7" fillId="2" borderId="0" xfId="0" applyFont="1" applyFill="1" applyAlignment="1">
      <alignment vertical="center" wrapText="1"/>
    </xf>
    <xf numFmtId="0" fontId="16" fillId="13" borderId="0" xfId="0" applyFont="1" applyFill="1" applyAlignment="1"/>
    <xf numFmtId="0" fontId="10" fillId="0" borderId="0" xfId="0" applyFont="1" applyAlignment="1"/>
  </cellXfs>
  <cellStyles count="2">
    <cellStyle name="Hyperlink" xfId="1" builtinId="8"/>
    <cellStyle name="Standaard" xfId="0" builtinId="0"/>
  </cellStyles>
  <dxfs count="21">
    <dxf>
      <font>
        <strike val="0"/>
        <outline val="0"/>
        <shadow val="0"/>
        <vertAlign val="baseline"/>
        <sz val="1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none"/>
      </font>
      <alignment horizontal="general" vertical="bottom" textRotation="0" wrapText="1" indent="0" justifyLastLine="0" shrinkToFit="0" readingOrder="0"/>
    </dxf>
    <dxf>
      <font>
        <strike val="0"/>
        <outline val="0"/>
        <shadow val="0"/>
        <vertAlign val="baseline"/>
        <sz val="10"/>
        <name val="Calibri"/>
        <family val="2"/>
        <scheme val="none"/>
      </font>
    </dxf>
    <dxf>
      <font>
        <b/>
        <i val="0"/>
        <strike val="0"/>
        <condense val="0"/>
        <extend val="0"/>
        <outline val="0"/>
        <shadow val="0"/>
        <u val="none"/>
        <vertAlign val="baseline"/>
        <sz val="10"/>
        <color theme="1"/>
        <name val="Calibri"/>
        <family val="2"/>
        <scheme val="none"/>
      </font>
      <alignment horizontal="general" vertical="bottom" textRotation="0" wrapText="0" indent="0" justifyLastLine="0" shrinkToFit="0" readingOrder="0"/>
    </dxf>
    <dxf>
      <fill>
        <patternFill patternType="solid">
          <fgColor rgb="FFEA9999"/>
          <bgColor theme="5" tint="0.59996337778862885"/>
        </patternFill>
      </fill>
    </dxf>
    <dxf>
      <fill>
        <patternFill patternType="solid">
          <fgColor rgb="FFB7E1CD"/>
          <bgColor theme="7" tint="0.59996337778862885"/>
        </patternFill>
      </fill>
    </dxf>
    <dxf>
      <fill>
        <patternFill patternType="solid">
          <fgColor rgb="FFB7E1CD"/>
          <bgColor theme="7" tint="0.59996337778862885"/>
        </patternFill>
      </fill>
    </dxf>
    <dxf>
      <fill>
        <patternFill patternType="solid">
          <fgColor rgb="FFB7E1CD"/>
          <bgColor theme="7" tint="0.59996337778862885"/>
        </patternFill>
      </fill>
    </dxf>
    <dxf>
      <fill>
        <patternFill patternType="solid">
          <fgColor rgb="FFB7E1CD"/>
          <bgColor theme="7" tint="0.59996337778862885"/>
        </patternFill>
      </fill>
    </dxf>
    <dxf>
      <fill>
        <patternFill patternType="solid">
          <fgColor rgb="FFB7E1CD"/>
          <bgColor theme="7" tint="0.59996337778862885"/>
        </patternFill>
      </fill>
    </dxf>
    <dxf>
      <fill>
        <patternFill patternType="solid">
          <fgColor rgb="FFEA9999"/>
          <bgColor theme="5" tint="0.59996337778862885"/>
        </patternFill>
      </fill>
    </dxf>
    <dxf>
      <fill>
        <patternFill patternType="solid">
          <fgColor rgb="FFB7E1CD"/>
          <bgColor theme="7" tint="0.59996337778862885"/>
        </patternFill>
      </fill>
    </dxf>
    <dxf>
      <fill>
        <patternFill patternType="solid">
          <fgColor theme="7" tint="0.59996337778862885"/>
          <bgColor theme="7" tint="0.59996337778862885"/>
        </patternFill>
      </fill>
    </dxf>
    <dxf>
      <fill>
        <patternFill patternType="solid">
          <fgColor rgb="FFFFF2CC"/>
          <bgColor theme="6" tint="0.59996337778862885"/>
        </patternFill>
      </fill>
    </dxf>
    <dxf>
      <fill>
        <patternFill patternType="solid">
          <fgColor rgb="FFEA9999"/>
          <bgColor theme="5" tint="0.59996337778862885"/>
        </patternFill>
      </fill>
    </dxf>
    <dxf>
      <fill>
        <patternFill>
          <bgColor theme="2" tint="-0.14996795556505021"/>
        </patternFill>
      </fill>
    </dxf>
    <dxf>
      <fill>
        <patternFill patternType="solid">
          <fgColor rgb="FFF9CB9C"/>
          <bgColor theme="8" tint="0.59996337778862885"/>
        </patternFill>
      </fill>
    </dxf>
    <dxf>
      <fill>
        <patternFill>
          <bgColor theme="8" tint="0.79998168889431442"/>
        </patternFill>
      </fill>
    </dxf>
    <dxf>
      <fill>
        <patternFill>
          <bgColor theme="6" tint="0.79998168889431442"/>
        </patternFill>
      </fill>
    </dxf>
    <dxf>
      <fill>
        <patternFill>
          <bgColor theme="7" tint="0.79998168889431442"/>
        </patternFill>
      </fill>
    </dxf>
    <dxf>
      <font>
        <b/>
        <i val="0"/>
      </font>
      <fill>
        <patternFill>
          <bgColor theme="7" tint="0.39994506668294322"/>
        </patternFill>
      </fill>
    </dxf>
  </dxfs>
  <tableStyles count="0" defaultTableStyle="TableStyleMedium2" defaultPivotStyle="PivotStyleLight16"/>
  <colors>
    <mruColors>
      <color rgb="FFFFDDA4"/>
      <color rgb="FFF4DD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4" lockText="1" noThreeD="1"/>
</file>

<file path=xl/ctrlProps/ctrlProp10.xml><?xml version="1.0" encoding="utf-8"?>
<formControlPr xmlns="http://schemas.microsoft.com/office/spreadsheetml/2009/9/main" objectType="CheckBox" fmlaLink="K5" lockText="1" noThreeD="1"/>
</file>

<file path=xl/ctrlProps/ctrlProp11.xml><?xml version="1.0" encoding="utf-8"?>
<formControlPr xmlns="http://schemas.microsoft.com/office/spreadsheetml/2009/9/main" objectType="CheckBox" fmlaLink="K6" lockText="1" noThreeD="1"/>
</file>

<file path=xl/ctrlProps/ctrlProp12.xml><?xml version="1.0" encoding="utf-8"?>
<formControlPr xmlns="http://schemas.microsoft.com/office/spreadsheetml/2009/9/main" objectType="CheckBox" fmlaLink="K7" lockText="1" noThreeD="1"/>
</file>

<file path=xl/ctrlProps/ctrlProp13.xml><?xml version="1.0" encoding="utf-8"?>
<formControlPr xmlns="http://schemas.microsoft.com/office/spreadsheetml/2009/9/main" objectType="CheckBox" fmlaLink="N4" lockText="1" noThreeD="1"/>
</file>

<file path=xl/ctrlProps/ctrlProp14.xml><?xml version="1.0" encoding="utf-8"?>
<formControlPr xmlns="http://schemas.microsoft.com/office/spreadsheetml/2009/9/main" objectType="CheckBox" fmlaLink="N5" lockText="1" noThreeD="1"/>
</file>

<file path=xl/ctrlProps/ctrlProp15.xml><?xml version="1.0" encoding="utf-8"?>
<formControlPr xmlns="http://schemas.microsoft.com/office/spreadsheetml/2009/9/main" objectType="CheckBox" fmlaLink="N6" lockText="1" noThreeD="1"/>
</file>

<file path=xl/ctrlProps/ctrlProp16.xml><?xml version="1.0" encoding="utf-8"?>
<formControlPr xmlns="http://schemas.microsoft.com/office/spreadsheetml/2009/9/main" objectType="CheckBox" fmlaLink="N7" lockText="1" noThreeD="1"/>
</file>

<file path=xl/ctrlProps/ctrlProp17.xml><?xml version="1.0" encoding="utf-8"?>
<formControlPr xmlns="http://schemas.microsoft.com/office/spreadsheetml/2009/9/main" objectType="CheckBox" fmlaLink="$E$9" lockText="1" noThreeD="1"/>
</file>

<file path=xl/ctrlProps/ctrlProp18.xml><?xml version="1.0" encoding="utf-8"?>
<formControlPr xmlns="http://schemas.microsoft.com/office/spreadsheetml/2009/9/main" objectType="CheckBox" fmlaLink="$E$11" lockText="1" noThreeD="1"/>
</file>

<file path=xl/ctrlProps/ctrlProp19.xml><?xml version="1.0" encoding="utf-8"?>
<formControlPr xmlns="http://schemas.microsoft.com/office/spreadsheetml/2009/9/main" objectType="CheckBox" fmlaLink="$E$10" lockText="1" noThreeD="1"/>
</file>

<file path=xl/ctrlProps/ctrlProp2.xml><?xml version="1.0" encoding="utf-8"?>
<formControlPr xmlns="http://schemas.microsoft.com/office/spreadsheetml/2009/9/main" objectType="CheckBox" fmlaLink="$E$5" lockText="1" noThreeD="1"/>
</file>

<file path=xl/ctrlProps/ctrlProp20.xml><?xml version="1.0" encoding="utf-8"?>
<formControlPr xmlns="http://schemas.microsoft.com/office/spreadsheetml/2009/9/main" objectType="CheckBox" fmlaLink="H9" lockText="1" noThreeD="1"/>
</file>

<file path=xl/ctrlProps/ctrlProp21.xml><?xml version="1.0" encoding="utf-8"?>
<formControlPr xmlns="http://schemas.microsoft.com/office/spreadsheetml/2009/9/main" objectType="CheckBox" fmlaLink="H11" lockText="1" noThreeD="1"/>
</file>

<file path=xl/ctrlProps/ctrlProp22.xml><?xml version="1.0" encoding="utf-8"?>
<formControlPr xmlns="http://schemas.microsoft.com/office/spreadsheetml/2009/9/main" objectType="CheckBox" fmlaLink="H10" lockText="1" noThreeD="1"/>
</file>

<file path=xl/ctrlProps/ctrlProp23.xml><?xml version="1.0" encoding="utf-8"?>
<formControlPr xmlns="http://schemas.microsoft.com/office/spreadsheetml/2009/9/main" objectType="CheckBox" fmlaLink="K9" lockText="1" noThreeD="1"/>
</file>

<file path=xl/ctrlProps/ctrlProp24.xml><?xml version="1.0" encoding="utf-8"?>
<formControlPr xmlns="http://schemas.microsoft.com/office/spreadsheetml/2009/9/main" objectType="CheckBox" fmlaLink="K11" lockText="1" noThreeD="1"/>
</file>

<file path=xl/ctrlProps/ctrlProp25.xml><?xml version="1.0" encoding="utf-8"?>
<formControlPr xmlns="http://schemas.microsoft.com/office/spreadsheetml/2009/9/main" objectType="CheckBox" fmlaLink="K10" lockText="1" noThreeD="1"/>
</file>

<file path=xl/ctrlProps/ctrlProp26.xml><?xml version="1.0" encoding="utf-8"?>
<formControlPr xmlns="http://schemas.microsoft.com/office/spreadsheetml/2009/9/main" objectType="CheckBox" fmlaLink="N9" lockText="1" noThreeD="1"/>
</file>

<file path=xl/ctrlProps/ctrlProp27.xml><?xml version="1.0" encoding="utf-8"?>
<formControlPr xmlns="http://schemas.microsoft.com/office/spreadsheetml/2009/9/main" objectType="CheckBox" fmlaLink="N11" lockText="1" noThreeD="1"/>
</file>

<file path=xl/ctrlProps/ctrlProp28.xml><?xml version="1.0" encoding="utf-8"?>
<formControlPr xmlns="http://schemas.microsoft.com/office/spreadsheetml/2009/9/main" objectType="CheckBox" fmlaLink="N10" lockText="1" noThreeD="1"/>
</file>

<file path=xl/ctrlProps/ctrlProp29.xml><?xml version="1.0" encoding="utf-8"?>
<formControlPr xmlns="http://schemas.microsoft.com/office/spreadsheetml/2009/9/main" objectType="CheckBox" fmlaLink="E13" lockText="1" noThreeD="1"/>
</file>

<file path=xl/ctrlProps/ctrlProp3.xml><?xml version="1.0" encoding="utf-8"?>
<formControlPr xmlns="http://schemas.microsoft.com/office/spreadsheetml/2009/9/main" objectType="CheckBox" fmlaLink="$E$6" lockText="1" noThreeD="1"/>
</file>

<file path=xl/ctrlProps/ctrlProp30.xml><?xml version="1.0" encoding="utf-8"?>
<formControlPr xmlns="http://schemas.microsoft.com/office/spreadsheetml/2009/9/main" objectType="CheckBox" fmlaLink="E14" lockText="1" noThreeD="1"/>
</file>

<file path=xl/ctrlProps/ctrlProp31.xml><?xml version="1.0" encoding="utf-8"?>
<formControlPr xmlns="http://schemas.microsoft.com/office/spreadsheetml/2009/9/main" objectType="CheckBox" fmlaLink="E15" lockText="1" noThreeD="1"/>
</file>

<file path=xl/ctrlProps/ctrlProp32.xml><?xml version="1.0" encoding="utf-8"?>
<formControlPr xmlns="http://schemas.microsoft.com/office/spreadsheetml/2009/9/main" objectType="CheckBox" fmlaLink="E16" lockText="1" noThreeD="1"/>
</file>

<file path=xl/ctrlProps/ctrlProp33.xml><?xml version="1.0" encoding="utf-8"?>
<formControlPr xmlns="http://schemas.microsoft.com/office/spreadsheetml/2009/9/main" objectType="CheckBox" fmlaLink="H13" lockText="1" noThreeD="1"/>
</file>

<file path=xl/ctrlProps/ctrlProp34.xml><?xml version="1.0" encoding="utf-8"?>
<formControlPr xmlns="http://schemas.microsoft.com/office/spreadsheetml/2009/9/main" objectType="CheckBox" fmlaLink="H14" lockText="1" noThreeD="1"/>
</file>

<file path=xl/ctrlProps/ctrlProp35.xml><?xml version="1.0" encoding="utf-8"?>
<formControlPr xmlns="http://schemas.microsoft.com/office/spreadsheetml/2009/9/main" objectType="CheckBox" fmlaLink="H15" lockText="1" noThreeD="1"/>
</file>

<file path=xl/ctrlProps/ctrlProp36.xml><?xml version="1.0" encoding="utf-8"?>
<formControlPr xmlns="http://schemas.microsoft.com/office/spreadsheetml/2009/9/main" objectType="CheckBox" fmlaLink="H16" lockText="1" noThreeD="1"/>
</file>

<file path=xl/ctrlProps/ctrlProp37.xml><?xml version="1.0" encoding="utf-8"?>
<formControlPr xmlns="http://schemas.microsoft.com/office/spreadsheetml/2009/9/main" objectType="CheckBox" fmlaLink="K13" lockText="1" noThreeD="1"/>
</file>

<file path=xl/ctrlProps/ctrlProp38.xml><?xml version="1.0" encoding="utf-8"?>
<formControlPr xmlns="http://schemas.microsoft.com/office/spreadsheetml/2009/9/main" objectType="CheckBox" fmlaLink="K14" lockText="1" noThreeD="1"/>
</file>

<file path=xl/ctrlProps/ctrlProp39.xml><?xml version="1.0" encoding="utf-8"?>
<formControlPr xmlns="http://schemas.microsoft.com/office/spreadsheetml/2009/9/main" objectType="CheckBox" fmlaLink="N13" lockText="1" noThreeD="1"/>
</file>

<file path=xl/ctrlProps/ctrlProp4.xml><?xml version="1.0" encoding="utf-8"?>
<formControlPr xmlns="http://schemas.microsoft.com/office/spreadsheetml/2009/9/main" objectType="CheckBox" fmlaLink="$E$7" lockText="1" noThreeD="1"/>
</file>

<file path=xl/ctrlProps/ctrlProp40.xml><?xml version="1.0" encoding="utf-8"?>
<formControlPr xmlns="http://schemas.microsoft.com/office/spreadsheetml/2009/9/main" objectType="CheckBox" fmlaLink="N14" lockText="1" noThreeD="1"/>
</file>

<file path=xl/ctrlProps/ctrlProp41.xml><?xml version="1.0" encoding="utf-8"?>
<formControlPr xmlns="http://schemas.microsoft.com/office/spreadsheetml/2009/9/main" objectType="CheckBox" fmlaLink="N15" lockText="1" noThreeD="1"/>
</file>

<file path=xl/ctrlProps/ctrlProp42.xml><?xml version="1.0" encoding="utf-8"?>
<formControlPr xmlns="http://schemas.microsoft.com/office/spreadsheetml/2009/9/main" objectType="CheckBox" fmlaLink="N16" lockText="1" noThreeD="1"/>
</file>

<file path=xl/ctrlProps/ctrlProp43.xml><?xml version="1.0" encoding="utf-8"?>
<formControlPr xmlns="http://schemas.microsoft.com/office/spreadsheetml/2009/9/main" objectType="CheckBox" fmlaLink="E20" lockText="1" noThreeD="1"/>
</file>

<file path=xl/ctrlProps/ctrlProp44.xml><?xml version="1.0" encoding="utf-8"?>
<formControlPr xmlns="http://schemas.microsoft.com/office/spreadsheetml/2009/9/main" objectType="CheckBox" fmlaLink="E17" lockText="1" noThreeD="1"/>
</file>

<file path=xl/ctrlProps/ctrlProp45.xml><?xml version="1.0" encoding="utf-8"?>
<formControlPr xmlns="http://schemas.microsoft.com/office/spreadsheetml/2009/9/main" objectType="CheckBox" fmlaLink="E18" lockText="1" noThreeD="1"/>
</file>

<file path=xl/ctrlProps/ctrlProp46.xml><?xml version="1.0" encoding="utf-8"?>
<formControlPr xmlns="http://schemas.microsoft.com/office/spreadsheetml/2009/9/main" objectType="CheckBox" fmlaLink="E19" lockText="1" noThreeD="1"/>
</file>

<file path=xl/ctrlProps/ctrlProp47.xml><?xml version="1.0" encoding="utf-8"?>
<formControlPr xmlns="http://schemas.microsoft.com/office/spreadsheetml/2009/9/main" objectType="CheckBox" fmlaLink="H20" lockText="1" noThreeD="1"/>
</file>

<file path=xl/ctrlProps/ctrlProp48.xml><?xml version="1.0" encoding="utf-8"?>
<formControlPr xmlns="http://schemas.microsoft.com/office/spreadsheetml/2009/9/main" objectType="CheckBox" fmlaLink="H17" lockText="1" noThreeD="1"/>
</file>

<file path=xl/ctrlProps/ctrlProp49.xml><?xml version="1.0" encoding="utf-8"?>
<formControlPr xmlns="http://schemas.microsoft.com/office/spreadsheetml/2009/9/main" objectType="CheckBox" fmlaLink="H18" lockText="1" noThreeD="1"/>
</file>

<file path=xl/ctrlProps/ctrlProp5.xml><?xml version="1.0" encoding="utf-8"?>
<formControlPr xmlns="http://schemas.microsoft.com/office/spreadsheetml/2009/9/main" objectType="CheckBox" fmlaLink="H4" lockText="1" noThreeD="1"/>
</file>

<file path=xl/ctrlProps/ctrlProp50.xml><?xml version="1.0" encoding="utf-8"?>
<formControlPr xmlns="http://schemas.microsoft.com/office/spreadsheetml/2009/9/main" objectType="CheckBox" fmlaLink="H19" lockText="1" noThreeD="1"/>
</file>

<file path=xl/ctrlProps/ctrlProp51.xml><?xml version="1.0" encoding="utf-8"?>
<formControlPr xmlns="http://schemas.microsoft.com/office/spreadsheetml/2009/9/main" objectType="CheckBox" fmlaLink="K20" lockText="1" noThreeD="1"/>
</file>

<file path=xl/ctrlProps/ctrlProp52.xml><?xml version="1.0" encoding="utf-8"?>
<formControlPr xmlns="http://schemas.microsoft.com/office/spreadsheetml/2009/9/main" objectType="CheckBox" fmlaLink="K17" lockText="1" noThreeD="1"/>
</file>

<file path=xl/ctrlProps/ctrlProp53.xml><?xml version="1.0" encoding="utf-8"?>
<formControlPr xmlns="http://schemas.microsoft.com/office/spreadsheetml/2009/9/main" objectType="CheckBox" fmlaLink="K19" lockText="1" noThreeD="1"/>
</file>

<file path=xl/ctrlProps/ctrlProp54.xml><?xml version="1.0" encoding="utf-8"?>
<formControlPr xmlns="http://schemas.microsoft.com/office/spreadsheetml/2009/9/main" objectType="CheckBox" fmlaLink="N20" lockText="1" noThreeD="1"/>
</file>

<file path=xl/ctrlProps/ctrlProp55.xml><?xml version="1.0" encoding="utf-8"?>
<formControlPr xmlns="http://schemas.microsoft.com/office/spreadsheetml/2009/9/main" objectType="CheckBox" fmlaLink="N17" lockText="1" noThreeD="1"/>
</file>

<file path=xl/ctrlProps/ctrlProp56.xml><?xml version="1.0" encoding="utf-8"?>
<formControlPr xmlns="http://schemas.microsoft.com/office/spreadsheetml/2009/9/main" objectType="CheckBox" fmlaLink="N18" lockText="1" noThreeD="1"/>
</file>

<file path=xl/ctrlProps/ctrlProp57.xml><?xml version="1.0" encoding="utf-8"?>
<formControlPr xmlns="http://schemas.microsoft.com/office/spreadsheetml/2009/9/main" objectType="CheckBox" fmlaLink="N19" lockText="1" noThreeD="1"/>
</file>

<file path=xl/ctrlProps/ctrlProp58.xml><?xml version="1.0" encoding="utf-8"?>
<formControlPr xmlns="http://schemas.microsoft.com/office/spreadsheetml/2009/9/main" objectType="CheckBox" fmlaLink="K15" lockText="1" noThreeD="1"/>
</file>

<file path=xl/ctrlProps/ctrlProp59.xml><?xml version="1.0" encoding="utf-8"?>
<formControlPr xmlns="http://schemas.microsoft.com/office/spreadsheetml/2009/9/main" objectType="CheckBox" fmlaLink="K16" lockText="1" noThreeD="1"/>
</file>

<file path=xl/ctrlProps/ctrlProp6.xml><?xml version="1.0" encoding="utf-8"?>
<formControlPr xmlns="http://schemas.microsoft.com/office/spreadsheetml/2009/9/main" objectType="CheckBox" fmlaLink="H5" lockText="1" noThreeD="1"/>
</file>

<file path=xl/ctrlProps/ctrlProp60.xml><?xml version="1.0" encoding="utf-8"?>
<formControlPr xmlns="http://schemas.microsoft.com/office/spreadsheetml/2009/9/main" objectType="CheckBox" fmlaLink="K18" lockText="1" noThreeD="1"/>
</file>

<file path=xl/ctrlProps/ctrlProp61.xml><?xml version="1.0" encoding="utf-8"?>
<formControlPr xmlns="http://schemas.microsoft.com/office/spreadsheetml/2009/9/main" objectType="CheckBox" fmlaLink="E22" lockText="1" noThreeD="1"/>
</file>

<file path=xl/ctrlProps/ctrlProp62.xml><?xml version="1.0" encoding="utf-8"?>
<formControlPr xmlns="http://schemas.microsoft.com/office/spreadsheetml/2009/9/main" objectType="CheckBox" fmlaLink="H22" lockText="1" noThreeD="1"/>
</file>

<file path=xl/ctrlProps/ctrlProp63.xml><?xml version="1.0" encoding="utf-8"?>
<formControlPr xmlns="http://schemas.microsoft.com/office/spreadsheetml/2009/9/main" objectType="CheckBox" fmlaLink="N22" lockText="1" noThreeD="1"/>
</file>

<file path=xl/ctrlProps/ctrlProp64.xml><?xml version="1.0" encoding="utf-8"?>
<formControlPr xmlns="http://schemas.microsoft.com/office/spreadsheetml/2009/9/main" objectType="CheckBox" fmlaLink="E26" lockText="1" noThreeD="1"/>
</file>

<file path=xl/ctrlProps/ctrlProp65.xml><?xml version="1.0" encoding="utf-8"?>
<formControlPr xmlns="http://schemas.microsoft.com/office/spreadsheetml/2009/9/main" objectType="CheckBox" fmlaLink="E23" lockText="1" noThreeD="1"/>
</file>

<file path=xl/ctrlProps/ctrlProp66.xml><?xml version="1.0" encoding="utf-8"?>
<formControlPr xmlns="http://schemas.microsoft.com/office/spreadsheetml/2009/9/main" objectType="CheckBox" fmlaLink="E24" lockText="1" noThreeD="1"/>
</file>

<file path=xl/ctrlProps/ctrlProp67.xml><?xml version="1.0" encoding="utf-8"?>
<formControlPr xmlns="http://schemas.microsoft.com/office/spreadsheetml/2009/9/main" objectType="CheckBox" fmlaLink="E25" lockText="1" noThreeD="1"/>
</file>

<file path=xl/ctrlProps/ctrlProp68.xml><?xml version="1.0" encoding="utf-8"?>
<formControlPr xmlns="http://schemas.microsoft.com/office/spreadsheetml/2009/9/main" objectType="CheckBox" fmlaLink="H26" lockText="1" noThreeD="1"/>
</file>

<file path=xl/ctrlProps/ctrlProp69.xml><?xml version="1.0" encoding="utf-8"?>
<formControlPr xmlns="http://schemas.microsoft.com/office/spreadsheetml/2009/9/main" objectType="CheckBox" fmlaLink="H23" lockText="1" noThreeD="1"/>
</file>

<file path=xl/ctrlProps/ctrlProp7.xml><?xml version="1.0" encoding="utf-8"?>
<formControlPr xmlns="http://schemas.microsoft.com/office/spreadsheetml/2009/9/main" objectType="CheckBox" fmlaLink="H6" lockText="1" noThreeD="1"/>
</file>

<file path=xl/ctrlProps/ctrlProp70.xml><?xml version="1.0" encoding="utf-8"?>
<formControlPr xmlns="http://schemas.microsoft.com/office/spreadsheetml/2009/9/main" objectType="CheckBox" fmlaLink="H24" lockText="1" noThreeD="1"/>
</file>

<file path=xl/ctrlProps/ctrlProp71.xml><?xml version="1.0" encoding="utf-8"?>
<formControlPr xmlns="http://schemas.microsoft.com/office/spreadsheetml/2009/9/main" objectType="CheckBox" fmlaLink="H25" lockText="1" noThreeD="1"/>
</file>

<file path=xl/ctrlProps/ctrlProp72.xml><?xml version="1.0" encoding="utf-8"?>
<formControlPr xmlns="http://schemas.microsoft.com/office/spreadsheetml/2009/9/main" objectType="CheckBox" fmlaLink="K26" lockText="1" noThreeD="1"/>
</file>

<file path=xl/ctrlProps/ctrlProp73.xml><?xml version="1.0" encoding="utf-8"?>
<formControlPr xmlns="http://schemas.microsoft.com/office/spreadsheetml/2009/9/main" objectType="CheckBox" fmlaLink="K23" lockText="1" noThreeD="1"/>
</file>

<file path=xl/ctrlProps/ctrlProp74.xml><?xml version="1.0" encoding="utf-8"?>
<formControlPr xmlns="http://schemas.microsoft.com/office/spreadsheetml/2009/9/main" objectType="CheckBox" fmlaLink="K25" lockText="1" noThreeD="1"/>
</file>

<file path=xl/ctrlProps/ctrlProp75.xml><?xml version="1.0" encoding="utf-8"?>
<formControlPr xmlns="http://schemas.microsoft.com/office/spreadsheetml/2009/9/main" objectType="CheckBox" fmlaLink="N26" lockText="1" noThreeD="1"/>
</file>

<file path=xl/ctrlProps/ctrlProp76.xml><?xml version="1.0" encoding="utf-8"?>
<formControlPr xmlns="http://schemas.microsoft.com/office/spreadsheetml/2009/9/main" objectType="CheckBox" fmlaLink="N23" lockText="1" noThreeD="1"/>
</file>

<file path=xl/ctrlProps/ctrlProp77.xml><?xml version="1.0" encoding="utf-8"?>
<formControlPr xmlns="http://schemas.microsoft.com/office/spreadsheetml/2009/9/main" objectType="CheckBox" fmlaLink="N24" lockText="1" noThreeD="1"/>
</file>

<file path=xl/ctrlProps/ctrlProp78.xml><?xml version="1.0" encoding="utf-8"?>
<formControlPr xmlns="http://schemas.microsoft.com/office/spreadsheetml/2009/9/main" objectType="CheckBox" fmlaLink="N25" lockText="1" noThreeD="1"/>
</file>

<file path=xl/ctrlProps/ctrlProp79.xml><?xml version="1.0" encoding="utf-8"?>
<formControlPr xmlns="http://schemas.microsoft.com/office/spreadsheetml/2009/9/main" objectType="CheckBox" fmlaLink="K22" lockText="1" noThreeD="1"/>
</file>

<file path=xl/ctrlProps/ctrlProp8.xml><?xml version="1.0" encoding="utf-8"?>
<formControlPr xmlns="http://schemas.microsoft.com/office/spreadsheetml/2009/9/main" objectType="CheckBox" fmlaLink="H7" lockText="1" noThreeD="1"/>
</file>

<file path=xl/ctrlProps/ctrlProp80.xml><?xml version="1.0" encoding="utf-8"?>
<formControlPr xmlns="http://schemas.microsoft.com/office/spreadsheetml/2009/9/main" objectType="CheckBox" fmlaLink="K24" lockText="1" noThreeD="1"/>
</file>

<file path=xl/ctrlProps/ctrlProp9.xml><?xml version="1.0" encoding="utf-8"?>
<formControlPr xmlns="http://schemas.microsoft.com/office/spreadsheetml/2009/9/main" objectType="CheckBox" fmlaLink="K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3</xdr:row>
          <xdr:rowOff>412750</xdr:rowOff>
        </xdr:from>
        <xdr:to>
          <xdr:col>4</xdr:col>
          <xdr:colOff>527050</xdr:colOff>
          <xdr:row>3</xdr:row>
          <xdr:rowOff>609600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4</xdr:row>
          <xdr:rowOff>692150</xdr:rowOff>
        </xdr:from>
        <xdr:to>
          <xdr:col>5</xdr:col>
          <xdr:colOff>0</xdr:colOff>
          <xdr:row>4</xdr:row>
          <xdr:rowOff>946150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xdr:row>
          <xdr:rowOff>1441450</xdr:rowOff>
        </xdr:from>
        <xdr:to>
          <xdr:col>4</xdr:col>
          <xdr:colOff>546100</xdr:colOff>
          <xdr:row>5</xdr:row>
          <xdr:rowOff>1670050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736600</xdr:rowOff>
        </xdr:from>
        <xdr:to>
          <xdr:col>4</xdr:col>
          <xdr:colOff>527050</xdr:colOff>
          <xdr:row>6</xdr:row>
          <xdr:rowOff>939800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3</xdr:row>
          <xdr:rowOff>393700</xdr:rowOff>
        </xdr:from>
        <xdr:to>
          <xdr:col>7</xdr:col>
          <xdr:colOff>546100</xdr:colOff>
          <xdr:row>3</xdr:row>
          <xdr:rowOff>622300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4</xdr:row>
          <xdr:rowOff>717550</xdr:rowOff>
        </xdr:from>
        <xdr:to>
          <xdr:col>8</xdr:col>
          <xdr:colOff>0</xdr:colOff>
          <xdr:row>4</xdr:row>
          <xdr:rowOff>965200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5</xdr:row>
          <xdr:rowOff>1460500</xdr:rowOff>
        </xdr:from>
        <xdr:to>
          <xdr:col>7</xdr:col>
          <xdr:colOff>539750</xdr:colOff>
          <xdr:row>5</xdr:row>
          <xdr:rowOff>1676400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6</xdr:row>
          <xdr:rowOff>742950</xdr:rowOff>
        </xdr:from>
        <xdr:to>
          <xdr:col>8</xdr:col>
          <xdr:colOff>19050</xdr:colOff>
          <xdr:row>6</xdr:row>
          <xdr:rowOff>977900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3</xdr:row>
          <xdr:rowOff>387350</xdr:rowOff>
        </xdr:from>
        <xdr:to>
          <xdr:col>10</xdr:col>
          <xdr:colOff>527050</xdr:colOff>
          <xdr:row>3</xdr:row>
          <xdr:rowOff>622300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4</xdr:row>
          <xdr:rowOff>698500</xdr:rowOff>
        </xdr:from>
        <xdr:to>
          <xdr:col>10</xdr:col>
          <xdr:colOff>546100</xdr:colOff>
          <xdr:row>4</xdr:row>
          <xdr:rowOff>946150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5</xdr:row>
          <xdr:rowOff>1441450</xdr:rowOff>
        </xdr:from>
        <xdr:to>
          <xdr:col>10</xdr:col>
          <xdr:colOff>546100</xdr:colOff>
          <xdr:row>5</xdr:row>
          <xdr:rowOff>1651000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6</xdr:row>
          <xdr:rowOff>736600</xdr:rowOff>
        </xdr:from>
        <xdr:to>
          <xdr:col>11</xdr:col>
          <xdr:colOff>0</xdr:colOff>
          <xdr:row>6</xdr:row>
          <xdr:rowOff>977900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3</xdr:row>
          <xdr:rowOff>368300</xdr:rowOff>
        </xdr:from>
        <xdr:to>
          <xdr:col>13</xdr:col>
          <xdr:colOff>539750</xdr:colOff>
          <xdr:row>3</xdr:row>
          <xdr:rowOff>622300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298450</xdr:colOff>
          <xdr:row>4</xdr:row>
          <xdr:rowOff>704850</xdr:rowOff>
        </xdr:from>
        <xdr:to>
          <xdr:col>16</xdr:col>
          <xdr:colOff>6350</xdr:colOff>
          <xdr:row>4</xdr:row>
          <xdr:rowOff>946150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298450</xdr:colOff>
          <xdr:row>5</xdr:row>
          <xdr:rowOff>1441450</xdr:rowOff>
        </xdr:from>
        <xdr:to>
          <xdr:col>13</xdr:col>
          <xdr:colOff>539750</xdr:colOff>
          <xdr:row>5</xdr:row>
          <xdr:rowOff>1657350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6</xdr:row>
          <xdr:rowOff>736600</xdr:rowOff>
        </xdr:from>
        <xdr:to>
          <xdr:col>16</xdr:col>
          <xdr:colOff>6350</xdr:colOff>
          <xdr:row>6</xdr:row>
          <xdr:rowOff>1009650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xdr:row>
          <xdr:rowOff>889000</xdr:rowOff>
        </xdr:from>
        <xdr:to>
          <xdr:col>4</xdr:col>
          <xdr:colOff>546100</xdr:colOff>
          <xdr:row>8</xdr:row>
          <xdr:rowOff>1143000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xdr:row>
          <xdr:rowOff>1727200</xdr:rowOff>
        </xdr:from>
        <xdr:to>
          <xdr:col>4</xdr:col>
          <xdr:colOff>546100</xdr:colOff>
          <xdr:row>10</xdr:row>
          <xdr:rowOff>1981200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1060450</xdr:rowOff>
        </xdr:from>
        <xdr:to>
          <xdr:col>5</xdr:col>
          <xdr:colOff>19050</xdr:colOff>
          <xdr:row>9</xdr:row>
          <xdr:rowOff>1289050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xdr:row>
          <xdr:rowOff>908050</xdr:rowOff>
        </xdr:from>
        <xdr:to>
          <xdr:col>7</xdr:col>
          <xdr:colOff>539750</xdr:colOff>
          <xdr:row>8</xdr:row>
          <xdr:rowOff>1149350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10</xdr:row>
          <xdr:rowOff>1746250</xdr:rowOff>
        </xdr:from>
        <xdr:to>
          <xdr:col>7</xdr:col>
          <xdr:colOff>546100</xdr:colOff>
          <xdr:row>10</xdr:row>
          <xdr:rowOff>2000250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298450</xdr:colOff>
          <xdr:row>9</xdr:row>
          <xdr:rowOff>1066800</xdr:rowOff>
        </xdr:from>
        <xdr:to>
          <xdr:col>7</xdr:col>
          <xdr:colOff>539750</xdr:colOff>
          <xdr:row>9</xdr:row>
          <xdr:rowOff>1295400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8</xdr:row>
          <xdr:rowOff>908050</xdr:rowOff>
        </xdr:from>
        <xdr:to>
          <xdr:col>11</xdr:col>
          <xdr:colOff>0</xdr:colOff>
          <xdr:row>8</xdr:row>
          <xdr:rowOff>1187450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10</xdr:row>
          <xdr:rowOff>1733550</xdr:rowOff>
        </xdr:from>
        <xdr:to>
          <xdr:col>11</xdr:col>
          <xdr:colOff>0</xdr:colOff>
          <xdr:row>10</xdr:row>
          <xdr:rowOff>1981200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1060450</xdr:rowOff>
        </xdr:from>
        <xdr:to>
          <xdr:col>11</xdr:col>
          <xdr:colOff>6350</xdr:colOff>
          <xdr:row>9</xdr:row>
          <xdr:rowOff>1295400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298450</xdr:colOff>
          <xdr:row>8</xdr:row>
          <xdr:rowOff>895350</xdr:rowOff>
        </xdr:from>
        <xdr:to>
          <xdr:col>16</xdr:col>
          <xdr:colOff>38100</xdr:colOff>
          <xdr:row>8</xdr:row>
          <xdr:rowOff>1187450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10</xdr:row>
          <xdr:rowOff>1727200</xdr:rowOff>
        </xdr:from>
        <xdr:to>
          <xdr:col>14</xdr:col>
          <xdr:colOff>0</xdr:colOff>
          <xdr:row>10</xdr:row>
          <xdr:rowOff>2032000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9</xdr:row>
          <xdr:rowOff>1066800</xdr:rowOff>
        </xdr:from>
        <xdr:to>
          <xdr:col>16</xdr:col>
          <xdr:colOff>6350</xdr:colOff>
          <xdr:row>9</xdr:row>
          <xdr:rowOff>1295400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12</xdr:row>
          <xdr:rowOff>412750</xdr:rowOff>
        </xdr:from>
        <xdr:to>
          <xdr:col>4</xdr:col>
          <xdr:colOff>546100</xdr:colOff>
          <xdr:row>12</xdr:row>
          <xdr:rowOff>660400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13</xdr:row>
          <xdr:rowOff>539750</xdr:rowOff>
        </xdr:from>
        <xdr:to>
          <xdr:col>5</xdr:col>
          <xdr:colOff>25400</xdr:colOff>
          <xdr:row>13</xdr:row>
          <xdr:rowOff>793750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14</xdr:row>
          <xdr:rowOff>419100</xdr:rowOff>
        </xdr:from>
        <xdr:to>
          <xdr:col>5</xdr:col>
          <xdr:colOff>6350</xdr:colOff>
          <xdr:row>14</xdr:row>
          <xdr:rowOff>641350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15</xdr:row>
          <xdr:rowOff>1060450</xdr:rowOff>
        </xdr:from>
        <xdr:to>
          <xdr:col>4</xdr:col>
          <xdr:colOff>539750</xdr:colOff>
          <xdr:row>15</xdr:row>
          <xdr:rowOff>1276350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12</xdr:row>
          <xdr:rowOff>406400</xdr:rowOff>
        </xdr:from>
        <xdr:to>
          <xdr:col>7</xdr:col>
          <xdr:colOff>546100</xdr:colOff>
          <xdr:row>12</xdr:row>
          <xdr:rowOff>641350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13</xdr:row>
          <xdr:rowOff>558800</xdr:rowOff>
        </xdr:from>
        <xdr:to>
          <xdr:col>7</xdr:col>
          <xdr:colOff>546100</xdr:colOff>
          <xdr:row>13</xdr:row>
          <xdr:rowOff>800100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14</xdr:row>
          <xdr:rowOff>425450</xdr:rowOff>
        </xdr:from>
        <xdr:to>
          <xdr:col>8</xdr:col>
          <xdr:colOff>19050</xdr:colOff>
          <xdr:row>14</xdr:row>
          <xdr:rowOff>641350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15</xdr:row>
          <xdr:rowOff>1060450</xdr:rowOff>
        </xdr:from>
        <xdr:to>
          <xdr:col>8</xdr:col>
          <xdr:colOff>0</xdr:colOff>
          <xdr:row>15</xdr:row>
          <xdr:rowOff>1358900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xdr:row>
          <xdr:rowOff>406400</xdr:rowOff>
        </xdr:from>
        <xdr:to>
          <xdr:col>11</xdr:col>
          <xdr:colOff>6350</xdr:colOff>
          <xdr:row>12</xdr:row>
          <xdr:rowOff>641350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13</xdr:row>
          <xdr:rowOff>565150</xdr:rowOff>
        </xdr:from>
        <xdr:to>
          <xdr:col>11</xdr:col>
          <xdr:colOff>0</xdr:colOff>
          <xdr:row>13</xdr:row>
          <xdr:rowOff>793750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12</xdr:row>
          <xdr:rowOff>419100</xdr:rowOff>
        </xdr:from>
        <xdr:to>
          <xdr:col>13</xdr:col>
          <xdr:colOff>539750</xdr:colOff>
          <xdr:row>12</xdr:row>
          <xdr:rowOff>628650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13</xdr:row>
          <xdr:rowOff>577850</xdr:rowOff>
        </xdr:from>
        <xdr:to>
          <xdr:col>13</xdr:col>
          <xdr:colOff>514350</xdr:colOff>
          <xdr:row>13</xdr:row>
          <xdr:rowOff>793750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14</xdr:row>
          <xdr:rowOff>412750</xdr:rowOff>
        </xdr:from>
        <xdr:to>
          <xdr:col>14</xdr:col>
          <xdr:colOff>0</xdr:colOff>
          <xdr:row>14</xdr:row>
          <xdr:rowOff>679450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15</xdr:row>
          <xdr:rowOff>1060450</xdr:rowOff>
        </xdr:from>
        <xdr:to>
          <xdr:col>13</xdr:col>
          <xdr:colOff>546100</xdr:colOff>
          <xdr:row>15</xdr:row>
          <xdr:rowOff>1327150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19</xdr:row>
          <xdr:rowOff>889000</xdr:rowOff>
        </xdr:from>
        <xdr:to>
          <xdr:col>4</xdr:col>
          <xdr:colOff>533400</xdr:colOff>
          <xdr:row>19</xdr:row>
          <xdr:rowOff>1111250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16</xdr:row>
          <xdr:rowOff>1403350</xdr:rowOff>
        </xdr:from>
        <xdr:to>
          <xdr:col>5</xdr:col>
          <xdr:colOff>6350</xdr:colOff>
          <xdr:row>16</xdr:row>
          <xdr:rowOff>1651000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17</xdr:row>
          <xdr:rowOff>895350</xdr:rowOff>
        </xdr:from>
        <xdr:to>
          <xdr:col>5</xdr:col>
          <xdr:colOff>57150</xdr:colOff>
          <xdr:row>17</xdr:row>
          <xdr:rowOff>1117600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18</xdr:row>
          <xdr:rowOff>565150</xdr:rowOff>
        </xdr:from>
        <xdr:to>
          <xdr:col>5</xdr:col>
          <xdr:colOff>0</xdr:colOff>
          <xdr:row>18</xdr:row>
          <xdr:rowOff>800100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19</xdr:row>
          <xdr:rowOff>889000</xdr:rowOff>
        </xdr:from>
        <xdr:to>
          <xdr:col>8</xdr:col>
          <xdr:colOff>0</xdr:colOff>
          <xdr:row>19</xdr:row>
          <xdr:rowOff>1117600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16</xdr:row>
          <xdr:rowOff>1403350</xdr:rowOff>
        </xdr:from>
        <xdr:to>
          <xdr:col>8</xdr:col>
          <xdr:colOff>6350</xdr:colOff>
          <xdr:row>16</xdr:row>
          <xdr:rowOff>1689100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17</xdr:row>
          <xdr:rowOff>895350</xdr:rowOff>
        </xdr:from>
        <xdr:to>
          <xdr:col>8</xdr:col>
          <xdr:colOff>0</xdr:colOff>
          <xdr:row>17</xdr:row>
          <xdr:rowOff>1117600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xdr:row>
          <xdr:rowOff>565150</xdr:rowOff>
        </xdr:from>
        <xdr:to>
          <xdr:col>7</xdr:col>
          <xdr:colOff>527050</xdr:colOff>
          <xdr:row>18</xdr:row>
          <xdr:rowOff>806450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19</xdr:row>
          <xdr:rowOff>889000</xdr:rowOff>
        </xdr:from>
        <xdr:to>
          <xdr:col>11</xdr:col>
          <xdr:colOff>6350</xdr:colOff>
          <xdr:row>19</xdr:row>
          <xdr:rowOff>1117600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16</xdr:row>
          <xdr:rowOff>1409700</xdr:rowOff>
        </xdr:from>
        <xdr:to>
          <xdr:col>11</xdr:col>
          <xdr:colOff>6350</xdr:colOff>
          <xdr:row>16</xdr:row>
          <xdr:rowOff>1695450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18</xdr:row>
          <xdr:rowOff>565150</xdr:rowOff>
        </xdr:from>
        <xdr:to>
          <xdr:col>11</xdr:col>
          <xdr:colOff>25400</xdr:colOff>
          <xdr:row>19</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19</xdr:row>
          <xdr:rowOff>876300</xdr:rowOff>
        </xdr:from>
        <xdr:to>
          <xdr:col>13</xdr:col>
          <xdr:colOff>539750</xdr:colOff>
          <xdr:row>19</xdr:row>
          <xdr:rowOff>1111250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16</xdr:row>
          <xdr:rowOff>1403350</xdr:rowOff>
        </xdr:from>
        <xdr:to>
          <xdr:col>13</xdr:col>
          <xdr:colOff>546100</xdr:colOff>
          <xdr:row>16</xdr:row>
          <xdr:rowOff>1689100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17</xdr:row>
          <xdr:rowOff>876300</xdr:rowOff>
        </xdr:from>
        <xdr:to>
          <xdr:col>14</xdr:col>
          <xdr:colOff>0</xdr:colOff>
          <xdr:row>17</xdr:row>
          <xdr:rowOff>1104900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18</xdr:row>
          <xdr:rowOff>565150</xdr:rowOff>
        </xdr:from>
        <xdr:to>
          <xdr:col>16</xdr:col>
          <xdr:colOff>6350</xdr:colOff>
          <xdr:row>18</xdr:row>
          <xdr:rowOff>793750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14</xdr:row>
          <xdr:rowOff>412750</xdr:rowOff>
        </xdr:from>
        <xdr:to>
          <xdr:col>10</xdr:col>
          <xdr:colOff>539750</xdr:colOff>
          <xdr:row>14</xdr:row>
          <xdr:rowOff>628650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15</xdr:row>
          <xdr:rowOff>1060450</xdr:rowOff>
        </xdr:from>
        <xdr:to>
          <xdr:col>10</xdr:col>
          <xdr:colOff>546100</xdr:colOff>
          <xdr:row>15</xdr:row>
          <xdr:rowOff>1339850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17</xdr:row>
          <xdr:rowOff>895350</xdr:rowOff>
        </xdr:from>
        <xdr:to>
          <xdr:col>11</xdr:col>
          <xdr:colOff>0</xdr:colOff>
          <xdr:row>17</xdr:row>
          <xdr:rowOff>1168400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21</xdr:row>
          <xdr:rowOff>717550</xdr:rowOff>
        </xdr:from>
        <xdr:to>
          <xdr:col>4</xdr:col>
          <xdr:colOff>546100</xdr:colOff>
          <xdr:row>21</xdr:row>
          <xdr:rowOff>939800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21</xdr:row>
          <xdr:rowOff>717550</xdr:rowOff>
        </xdr:from>
        <xdr:to>
          <xdr:col>8</xdr:col>
          <xdr:colOff>0</xdr:colOff>
          <xdr:row>21</xdr:row>
          <xdr:rowOff>914400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21</xdr:row>
          <xdr:rowOff>723900</xdr:rowOff>
        </xdr:from>
        <xdr:to>
          <xdr:col>16</xdr:col>
          <xdr:colOff>19050</xdr:colOff>
          <xdr:row>21</xdr:row>
          <xdr:rowOff>946150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25</xdr:row>
          <xdr:rowOff>1727200</xdr:rowOff>
        </xdr:from>
        <xdr:to>
          <xdr:col>4</xdr:col>
          <xdr:colOff>546100</xdr:colOff>
          <xdr:row>25</xdr:row>
          <xdr:rowOff>1936750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22</xdr:row>
          <xdr:rowOff>889000</xdr:rowOff>
        </xdr:from>
        <xdr:to>
          <xdr:col>5</xdr:col>
          <xdr:colOff>0</xdr:colOff>
          <xdr:row>22</xdr:row>
          <xdr:rowOff>1117600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23</xdr:row>
          <xdr:rowOff>1219200</xdr:rowOff>
        </xdr:from>
        <xdr:to>
          <xdr:col>5</xdr:col>
          <xdr:colOff>6350</xdr:colOff>
          <xdr:row>23</xdr:row>
          <xdr:rowOff>1517650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24</xdr:row>
          <xdr:rowOff>1212850</xdr:rowOff>
        </xdr:from>
        <xdr:to>
          <xdr:col>4</xdr:col>
          <xdr:colOff>539750</xdr:colOff>
          <xdr:row>24</xdr:row>
          <xdr:rowOff>1485900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25</xdr:row>
          <xdr:rowOff>1733550</xdr:rowOff>
        </xdr:from>
        <xdr:to>
          <xdr:col>8</xdr:col>
          <xdr:colOff>0</xdr:colOff>
          <xdr:row>25</xdr:row>
          <xdr:rowOff>1955800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22</xdr:row>
          <xdr:rowOff>889000</xdr:rowOff>
        </xdr:from>
        <xdr:to>
          <xdr:col>7</xdr:col>
          <xdr:colOff>539750</xdr:colOff>
          <xdr:row>22</xdr:row>
          <xdr:rowOff>1143000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23</xdr:row>
          <xdr:rowOff>1212850</xdr:rowOff>
        </xdr:from>
        <xdr:to>
          <xdr:col>8</xdr:col>
          <xdr:colOff>19050</xdr:colOff>
          <xdr:row>23</xdr:row>
          <xdr:rowOff>1524000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317500</xdr:colOff>
          <xdr:row>24</xdr:row>
          <xdr:rowOff>1219200</xdr:rowOff>
        </xdr:from>
        <xdr:to>
          <xdr:col>8</xdr:col>
          <xdr:colOff>6350</xdr:colOff>
          <xdr:row>24</xdr:row>
          <xdr:rowOff>1485900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25</xdr:row>
          <xdr:rowOff>1733550</xdr:rowOff>
        </xdr:from>
        <xdr:to>
          <xdr:col>11</xdr:col>
          <xdr:colOff>0</xdr:colOff>
          <xdr:row>25</xdr:row>
          <xdr:rowOff>1924050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22</xdr:row>
          <xdr:rowOff>876300</xdr:rowOff>
        </xdr:from>
        <xdr:to>
          <xdr:col>11</xdr:col>
          <xdr:colOff>0</xdr:colOff>
          <xdr:row>22</xdr:row>
          <xdr:rowOff>1111250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24</xdr:row>
          <xdr:rowOff>1212850</xdr:rowOff>
        </xdr:from>
        <xdr:to>
          <xdr:col>10</xdr:col>
          <xdr:colOff>546100</xdr:colOff>
          <xdr:row>24</xdr:row>
          <xdr:rowOff>1498600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25</xdr:row>
          <xdr:rowOff>1746250</xdr:rowOff>
        </xdr:from>
        <xdr:to>
          <xdr:col>14</xdr:col>
          <xdr:colOff>0</xdr:colOff>
          <xdr:row>25</xdr:row>
          <xdr:rowOff>1955800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22</xdr:row>
          <xdr:rowOff>889000</xdr:rowOff>
        </xdr:from>
        <xdr:to>
          <xdr:col>16</xdr:col>
          <xdr:colOff>19050</xdr:colOff>
          <xdr:row>23</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317500</xdr:colOff>
          <xdr:row>23</xdr:row>
          <xdr:rowOff>1212850</xdr:rowOff>
        </xdr:from>
        <xdr:to>
          <xdr:col>16</xdr:col>
          <xdr:colOff>19050</xdr:colOff>
          <xdr:row>23</xdr:row>
          <xdr:rowOff>1504950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323850</xdr:colOff>
          <xdr:row>24</xdr:row>
          <xdr:rowOff>1212850</xdr:rowOff>
        </xdr:from>
        <xdr:to>
          <xdr:col>13</xdr:col>
          <xdr:colOff>539750</xdr:colOff>
          <xdr:row>24</xdr:row>
          <xdr:rowOff>1428750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21</xdr:row>
          <xdr:rowOff>736600</xdr:rowOff>
        </xdr:from>
        <xdr:to>
          <xdr:col>11</xdr:col>
          <xdr:colOff>0</xdr:colOff>
          <xdr:row>21</xdr:row>
          <xdr:rowOff>939800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23</xdr:row>
          <xdr:rowOff>1231900</xdr:rowOff>
        </xdr:from>
        <xdr:to>
          <xdr:col>11</xdr:col>
          <xdr:colOff>6350</xdr:colOff>
          <xdr:row>23</xdr:row>
          <xdr:rowOff>1530350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69D864-7FE7-4551-AF32-29C80C32FC3C}" name="Tabel1" displayName="Tabel1" ref="A1:B18" totalsRowShown="0" headerRowDxfId="3" dataDxfId="2">
  <autoFilter ref="A1:B18" xr:uid="{6769D864-7FE7-4551-AF32-29C80C32FC3C}"/>
  <sortState xmlns:xlrd2="http://schemas.microsoft.com/office/spreadsheetml/2017/richdata2" ref="A2:B18">
    <sortCondition ref="A1:A18"/>
  </sortState>
  <tableColumns count="2">
    <tableColumn id="1" xr3:uid="{6E8687C5-6ABE-45D3-8265-30CC40C89D8A}" name="Bron" dataDxfId="1"/>
    <tableColumn id="2" xr3:uid="{2C0F5634-9D5A-477A-B4D1-E75C16B306D5}" name="Link" dataDxfId="0"/>
  </tableColumns>
  <tableStyleInfo name="TableStyleLight1" showFirstColumn="0" showLastColumn="0" showRowStripes="1" showColumnStripes="0"/>
</table>
</file>

<file path=xl/theme/theme1.xml><?xml version="1.0" encoding="utf-8"?>
<a:theme xmlns:a="http://schemas.openxmlformats.org/drawingml/2006/main" name="Sheets">
  <a:themeElements>
    <a:clrScheme name="Aangepast 5">
      <a:dk1>
        <a:srgbClr val="000000"/>
      </a:dk1>
      <a:lt1>
        <a:srgbClr val="FFFFFF"/>
      </a:lt1>
      <a:dk2>
        <a:srgbClr val="000000"/>
      </a:dk2>
      <a:lt2>
        <a:srgbClr val="FFFFFF"/>
      </a:lt2>
      <a:accent1>
        <a:srgbClr val="4285F4"/>
      </a:accent1>
      <a:accent2>
        <a:srgbClr val="BA4134"/>
      </a:accent2>
      <a:accent3>
        <a:srgbClr val="DEC822"/>
      </a:accent3>
      <a:accent4>
        <a:srgbClr val="72A539"/>
      </a:accent4>
      <a:accent5>
        <a:srgbClr val="E4851C"/>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omments" Target="../comments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hyperlink" Target="https://www.nvwa.nl/onderwerpen/invasieve-exoten/unielijst-invasieve-exoten"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ede.nl/fileadmin/ede.nl/Pdf-en/Natuurinclusief_ontwerpen.pdf" TargetMode="External"/><Relationship Id="rId13" Type="http://schemas.openxmlformats.org/officeDocument/2006/relationships/hyperlink" Target="https://knnv.nl/kennisbank/knnv-lijst-natuurlijk-bouwen/" TargetMode="External"/><Relationship Id="rId3" Type="http://schemas.openxmlformats.org/officeDocument/2006/relationships/hyperlink" Target="https://nestnatuurinclusief.nl/natuurinclusief-puntensysteem-tilburg/" TargetMode="External"/><Relationship Id="rId7" Type="http://schemas.openxmlformats.org/officeDocument/2006/relationships/hyperlink" Target="https://nestnatuurinclusief.nl/puntensysteem-natuurinclusief-bouwen-deventer/" TargetMode="External"/><Relationship Id="rId12" Type="http://schemas.openxmlformats.org/officeDocument/2006/relationships/hyperlink" Target="https://www.naturalis.nl/system/files/inline/infranatuurmaatregelen_poster_finale_versie_04-04-22_lage_resolutie_0.pdf" TargetMode="External"/><Relationship Id="rId2" Type="http://schemas.openxmlformats.org/officeDocument/2006/relationships/hyperlink" Target="https://nestnatuurinclusief.nl/puntensysteem-natuurinclusief-bouwen-arnhem/" TargetMode="External"/><Relationship Id="rId1" Type="http://schemas.openxmlformats.org/officeDocument/2006/relationships/hyperlink" Target="https://nestnatuurinclusief.nl/puntensysteem-natuurinclusief-bouwen-amsterdam/" TargetMode="External"/><Relationship Id="rId6" Type="http://schemas.openxmlformats.org/officeDocument/2006/relationships/hyperlink" Target="https://nestnatuurinclusief.nl/natuurinclusief-puntensysteem-delft/" TargetMode="External"/><Relationship Id="rId11" Type="http://schemas.openxmlformats.org/officeDocument/2006/relationships/hyperlink" Target="https://bouwnatuurinclusief.nl/" TargetMode="External"/><Relationship Id="rId5" Type="http://schemas.openxmlformats.org/officeDocument/2006/relationships/hyperlink" Target="https://nestnatuurinclusief.nl/puntensysteem-natuurinclusief-bouwen-hilversum/" TargetMode="External"/><Relationship Id="rId15" Type="http://schemas.openxmlformats.org/officeDocument/2006/relationships/table" Target="../tables/table1.xml"/><Relationship Id="rId10" Type="http://schemas.openxmlformats.org/officeDocument/2006/relationships/hyperlink" Target="https://www.dsla.nl/projecten/first-guide-to-nature-inclusive-design-eerste-gids-natuurinclusief-ontwerp/?open=open" TargetMode="External"/><Relationship Id="rId4" Type="http://schemas.openxmlformats.org/officeDocument/2006/relationships/hyperlink" Target="https://nestnatuurinclusief.nl/puntensysteem-natuurinclusief-bouwen-den-haag/" TargetMode="External"/><Relationship Id="rId9" Type="http://schemas.openxmlformats.org/officeDocument/2006/relationships/hyperlink" Target="https://issuu.com/gemeenteamsterdam/docs/toe-brochure-nib-2018-v4"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2:C12"/>
  <sheetViews>
    <sheetView zoomScale="80" zoomScaleNormal="80" workbookViewId="0">
      <selection activeCell="B4" sqref="B4"/>
    </sheetView>
  </sheetViews>
  <sheetFormatPr defaultColWidth="12.54296875" defaultRowHeight="15.75" customHeight="1" x14ac:dyDescent="0.3"/>
  <cols>
    <col min="1" max="1" width="6" style="13" customWidth="1"/>
    <col min="2" max="2" width="125.54296875" style="13" customWidth="1"/>
    <col min="3" max="3" width="76.26953125" style="13" customWidth="1"/>
    <col min="4" max="16384" width="12.54296875" style="13"/>
  </cols>
  <sheetData>
    <row r="2" spans="2:3" ht="27" customHeight="1" x14ac:dyDescent="0.55000000000000004">
      <c r="B2" s="158" t="s">
        <v>182</v>
      </c>
    </row>
    <row r="3" spans="2:3" s="137" customFormat="1" ht="42.5" customHeight="1" x14ac:dyDescent="0.3">
      <c r="B3" s="159" t="s">
        <v>183</v>
      </c>
    </row>
    <row r="4" spans="2:3" ht="83" customHeight="1" x14ac:dyDescent="0.3">
      <c r="B4" s="126" t="s">
        <v>181</v>
      </c>
    </row>
    <row r="5" spans="2:3" ht="61" customHeight="1" x14ac:dyDescent="0.3">
      <c r="B5" s="126" t="s">
        <v>173</v>
      </c>
    </row>
    <row r="6" spans="2:3" ht="35.5" customHeight="1" x14ac:dyDescent="0.3">
      <c r="B6" s="126" t="s">
        <v>142</v>
      </c>
    </row>
    <row r="7" spans="2:3" ht="151" customHeight="1" x14ac:dyDescent="0.3">
      <c r="B7" s="127" t="s">
        <v>174</v>
      </c>
      <c r="C7" s="93"/>
    </row>
    <row r="8" spans="2:3" s="98" customFormat="1" ht="59.5" customHeight="1" x14ac:dyDescent="0.3">
      <c r="B8" s="126" t="s">
        <v>178</v>
      </c>
      <c r="C8" s="93"/>
    </row>
    <row r="9" spans="2:3" ht="109" customHeight="1" x14ac:dyDescent="0.3">
      <c r="B9" s="126" t="s">
        <v>179</v>
      </c>
      <c r="C9" s="93"/>
    </row>
    <row r="10" spans="2:3" ht="68" customHeight="1" x14ac:dyDescent="0.3">
      <c r="B10" s="127" t="s">
        <v>180</v>
      </c>
      <c r="C10" s="93"/>
    </row>
    <row r="11" spans="2:3" ht="13" x14ac:dyDescent="0.3">
      <c r="B11" s="128"/>
      <c r="C11" s="93"/>
    </row>
    <row r="12" spans="2:3" ht="15.75" customHeight="1" x14ac:dyDescent="0.3">
      <c r="B12" s="1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U1005"/>
  <sheetViews>
    <sheetView tabSelected="1" zoomScale="80" zoomScaleNormal="80" workbookViewId="0">
      <pane xSplit="2" ySplit="2" topLeftCell="C16" activePane="bottomRight" state="frozen"/>
      <selection pane="topRight" activeCell="C1" sqref="C1"/>
      <selection pane="bottomLeft" activeCell="A2" sqref="A2"/>
      <selection pane="bottomRight" activeCell="L17" sqref="L17"/>
    </sheetView>
  </sheetViews>
  <sheetFormatPr defaultColWidth="12.54296875" defaultRowHeight="15.75" customHeight="1" x14ac:dyDescent="0.3"/>
  <cols>
    <col min="1" max="1" width="3.26953125" style="13" customWidth="1"/>
    <col min="2" max="2" width="15.7265625" style="13" customWidth="1"/>
    <col min="3" max="3" width="25.1796875" style="13" customWidth="1"/>
    <col min="4" max="4" width="3.7265625" style="13" hidden="1" customWidth="1"/>
    <col min="5" max="5" width="8" style="13" bestFit="1" customWidth="1"/>
    <col min="6" max="6" width="25.1796875" style="13" customWidth="1"/>
    <col min="7" max="7" width="3.26953125" style="13" hidden="1" customWidth="1"/>
    <col min="8" max="8" width="8" style="13" bestFit="1" customWidth="1"/>
    <col min="9" max="9" width="25.1796875" style="13" customWidth="1"/>
    <col min="10" max="10" width="2.81640625" style="13" hidden="1" customWidth="1"/>
    <col min="11" max="11" width="8" style="13" bestFit="1" customWidth="1"/>
    <col min="12" max="12" width="25.1796875" style="13" customWidth="1"/>
    <col min="13" max="13" width="2.7265625" style="13" hidden="1" customWidth="1"/>
    <col min="14" max="14" width="8" style="13" bestFit="1" customWidth="1"/>
    <col min="15" max="15" width="6.453125" style="13" hidden="1" customWidth="1"/>
    <col min="16" max="16" width="9.54296875" style="13" hidden="1" customWidth="1"/>
    <col min="17" max="17" width="6.1796875" style="13" customWidth="1"/>
    <col min="18" max="18" width="11.453125" style="13" hidden="1" customWidth="1"/>
    <col min="19" max="19" width="5.453125" style="13" hidden="1" customWidth="1"/>
    <col min="20" max="20" width="8.7265625" style="13" customWidth="1"/>
    <col min="21" max="21" width="9.7265625" style="13" customWidth="1"/>
    <col min="22" max="22" width="26.26953125" style="13" customWidth="1"/>
    <col min="23" max="16384" width="12.54296875" style="13"/>
  </cols>
  <sheetData>
    <row r="1" spans="1:21" s="125" customFormat="1" ht="15.75" customHeight="1" x14ac:dyDescent="0.35">
      <c r="A1" s="8"/>
      <c r="B1" s="160" t="s">
        <v>0</v>
      </c>
      <c r="C1" s="147"/>
      <c r="D1" s="148"/>
      <c r="E1" s="147"/>
      <c r="F1" s="149" t="s">
        <v>175</v>
      </c>
      <c r="G1" s="150"/>
      <c r="H1" s="151"/>
      <c r="I1" s="152" t="s">
        <v>176</v>
      </c>
      <c r="J1" s="153"/>
      <c r="K1" s="154"/>
      <c r="L1" s="155" t="s">
        <v>177</v>
      </c>
      <c r="M1" s="156"/>
      <c r="N1" s="157"/>
    </row>
    <row r="2" spans="1:21" ht="26" x14ac:dyDescent="0.3">
      <c r="A2" s="8"/>
      <c r="B2" s="160"/>
      <c r="C2" s="138" t="s">
        <v>86</v>
      </c>
      <c r="D2" s="139"/>
      <c r="E2" s="138"/>
      <c r="F2" s="140" t="s">
        <v>1</v>
      </c>
      <c r="G2" s="141"/>
      <c r="H2" s="142"/>
      <c r="I2" s="143" t="s">
        <v>2</v>
      </c>
      <c r="J2" s="144"/>
      <c r="K2" s="145"/>
      <c r="L2" s="146" t="s">
        <v>3</v>
      </c>
      <c r="M2" s="9"/>
      <c r="N2" s="71"/>
      <c r="O2" s="10"/>
      <c r="P2" s="11"/>
      <c r="Q2" s="12"/>
      <c r="R2" s="12" t="s">
        <v>4</v>
      </c>
      <c r="S2" s="12" t="s">
        <v>5</v>
      </c>
    </row>
    <row r="3" spans="1:21" ht="13" x14ac:dyDescent="0.3">
      <c r="A3" s="14"/>
      <c r="B3" s="14" t="s">
        <v>6</v>
      </c>
      <c r="C3" s="15"/>
      <c r="D3" s="15"/>
      <c r="E3" s="15"/>
      <c r="F3" s="15"/>
      <c r="G3" s="15"/>
      <c r="H3" s="79"/>
      <c r="I3" s="15"/>
      <c r="J3" s="15"/>
      <c r="K3" s="63"/>
      <c r="L3" s="15"/>
      <c r="M3" s="15"/>
      <c r="N3" s="72"/>
      <c r="O3" s="10"/>
      <c r="P3" s="11"/>
    </row>
    <row r="4" spans="1:21" ht="52.5" x14ac:dyDescent="0.35">
      <c r="A4" s="89">
        <v>1</v>
      </c>
      <c r="B4" s="94" t="s">
        <v>149</v>
      </c>
      <c r="C4" s="84" t="s">
        <v>7</v>
      </c>
      <c r="D4" s="16">
        <v>0</v>
      </c>
      <c r="E4" s="87" t="b">
        <v>0</v>
      </c>
      <c r="F4" s="80" t="s">
        <v>8</v>
      </c>
      <c r="G4" s="17">
        <v>1</v>
      </c>
      <c r="H4" s="81" t="b">
        <v>0</v>
      </c>
      <c r="I4" s="61" t="s">
        <v>9</v>
      </c>
      <c r="J4" s="18">
        <v>2</v>
      </c>
      <c r="K4" s="64" t="b">
        <v>0</v>
      </c>
      <c r="L4" s="69" t="s">
        <v>10</v>
      </c>
      <c r="M4" s="19">
        <v>3</v>
      </c>
      <c r="N4" s="73" t="b">
        <v>0</v>
      </c>
      <c r="O4" s="10" t="s">
        <v>11</v>
      </c>
      <c r="P4" s="11" t="b">
        <v>0</v>
      </c>
      <c r="R4" s="33" t="str">
        <f t="shared" ref="R4:R26" si="0">IF(N4=TRUE,3,(IF(K4=TRUE,2,(IF(H4=TRUE,1,(IF(E4=TRUE,0," ")))))))</f>
        <v xml:space="preserve"> </v>
      </c>
      <c r="S4" s="33" t="str">
        <f t="shared" ref="S4:S26" si="1">IF(P4=TRUE,R4*0,R4)</f>
        <v xml:space="preserve"> </v>
      </c>
      <c r="U4" s="91"/>
    </row>
    <row r="5" spans="1:21" ht="99.75" customHeight="1" x14ac:dyDescent="0.3">
      <c r="A5" s="90">
        <v>2</v>
      </c>
      <c r="B5" s="90" t="s">
        <v>12</v>
      </c>
      <c r="C5" s="50" t="s">
        <v>13</v>
      </c>
      <c r="D5" s="20">
        <v>0</v>
      </c>
      <c r="E5" s="53" t="b">
        <v>0</v>
      </c>
      <c r="F5" s="55" t="s">
        <v>14</v>
      </c>
      <c r="G5" s="21">
        <v>1</v>
      </c>
      <c r="H5" s="57"/>
      <c r="I5" s="68" t="s">
        <v>15</v>
      </c>
      <c r="J5" s="22">
        <v>2</v>
      </c>
      <c r="K5" s="66"/>
      <c r="L5" s="78" t="s">
        <v>16</v>
      </c>
      <c r="M5" s="23">
        <v>3</v>
      </c>
      <c r="N5" s="76"/>
      <c r="O5" s="10" t="s">
        <v>11</v>
      </c>
      <c r="P5" s="11" t="b">
        <v>0</v>
      </c>
      <c r="R5" s="33" t="str">
        <f t="shared" si="0"/>
        <v xml:space="preserve"> </v>
      </c>
      <c r="S5" s="33" t="str">
        <f t="shared" si="1"/>
        <v xml:space="preserve"> </v>
      </c>
    </row>
    <row r="6" spans="1:21" ht="137.25" customHeight="1" x14ac:dyDescent="0.3">
      <c r="A6" s="89">
        <v>3</v>
      </c>
      <c r="B6" s="94" t="s">
        <v>150</v>
      </c>
      <c r="C6" s="84" t="s">
        <v>171</v>
      </c>
      <c r="D6" s="16">
        <v>0</v>
      </c>
      <c r="E6" s="87"/>
      <c r="F6" s="80" t="s">
        <v>17</v>
      </c>
      <c r="G6" s="17">
        <v>1</v>
      </c>
      <c r="H6" s="81"/>
      <c r="I6" s="61" t="s">
        <v>18</v>
      </c>
      <c r="J6" s="18">
        <v>2</v>
      </c>
      <c r="K6" s="64"/>
      <c r="L6" s="69" t="s">
        <v>19</v>
      </c>
      <c r="M6" s="19">
        <v>3</v>
      </c>
      <c r="N6" s="73"/>
      <c r="O6" s="10" t="s">
        <v>11</v>
      </c>
      <c r="P6" s="11" t="b">
        <v>0</v>
      </c>
      <c r="R6" s="33" t="str">
        <f t="shared" si="0"/>
        <v xml:space="preserve"> </v>
      </c>
      <c r="S6" s="33" t="str">
        <f t="shared" si="1"/>
        <v xml:space="preserve"> </v>
      </c>
    </row>
    <row r="7" spans="1:21" ht="105.75" customHeight="1" x14ac:dyDescent="0.3">
      <c r="A7" s="90">
        <v>4</v>
      </c>
      <c r="B7" s="100" t="s">
        <v>146</v>
      </c>
      <c r="C7" s="50" t="s">
        <v>20</v>
      </c>
      <c r="D7" s="20">
        <v>0</v>
      </c>
      <c r="E7" s="53"/>
      <c r="F7" s="55" t="s">
        <v>21</v>
      </c>
      <c r="G7" s="21">
        <v>1</v>
      </c>
      <c r="H7" s="57"/>
      <c r="I7" s="68" t="s">
        <v>22</v>
      </c>
      <c r="J7" s="22">
        <v>2</v>
      </c>
      <c r="K7" s="66"/>
      <c r="L7" s="78" t="s">
        <v>23</v>
      </c>
      <c r="M7" s="23">
        <v>3</v>
      </c>
      <c r="N7" s="76"/>
      <c r="O7" s="10" t="s">
        <v>11</v>
      </c>
      <c r="P7" s="11" t="b">
        <v>0</v>
      </c>
      <c r="R7" s="33" t="str">
        <f t="shared" si="0"/>
        <v xml:space="preserve"> </v>
      </c>
      <c r="S7" s="33" t="str">
        <f t="shared" si="1"/>
        <v xml:space="preserve"> </v>
      </c>
    </row>
    <row r="8" spans="1:21" ht="13" x14ac:dyDescent="0.3">
      <c r="A8" s="24"/>
      <c r="B8" s="24" t="s">
        <v>24</v>
      </c>
      <c r="C8" s="15"/>
      <c r="D8" s="25"/>
      <c r="E8" s="15"/>
      <c r="F8" s="15"/>
      <c r="G8" s="25"/>
      <c r="H8" s="79"/>
      <c r="I8" s="15"/>
      <c r="J8" s="25"/>
      <c r="K8" s="63"/>
      <c r="L8" s="15"/>
      <c r="M8" s="25"/>
      <c r="N8" s="72"/>
      <c r="O8" s="10"/>
      <c r="P8" s="11"/>
      <c r="R8" s="33" t="str">
        <f t="shared" si="0"/>
        <v xml:space="preserve"> </v>
      </c>
      <c r="S8" s="33" t="str">
        <f t="shared" si="1"/>
        <v xml:space="preserve"> </v>
      </c>
    </row>
    <row r="9" spans="1:21" ht="143" x14ac:dyDescent="0.3">
      <c r="A9" s="90">
        <v>5</v>
      </c>
      <c r="B9" s="90" t="s">
        <v>25</v>
      </c>
      <c r="C9" s="51" t="s">
        <v>26</v>
      </c>
      <c r="D9" s="16">
        <v>0</v>
      </c>
      <c r="E9" s="54"/>
      <c r="F9" s="56" t="s">
        <v>27</v>
      </c>
      <c r="G9" s="17">
        <v>1</v>
      </c>
      <c r="H9" s="58"/>
      <c r="I9" s="59" t="s">
        <v>127</v>
      </c>
      <c r="J9" s="18">
        <v>2</v>
      </c>
      <c r="K9" s="67"/>
      <c r="L9" s="60" t="s">
        <v>126</v>
      </c>
      <c r="M9" s="19">
        <v>3</v>
      </c>
      <c r="N9" s="77"/>
      <c r="O9" s="10" t="s">
        <v>11</v>
      </c>
      <c r="P9" s="11" t="b">
        <v>0</v>
      </c>
      <c r="R9" s="33" t="str">
        <f t="shared" si="0"/>
        <v xml:space="preserve"> </v>
      </c>
      <c r="S9" s="33" t="str">
        <f t="shared" si="1"/>
        <v xml:space="preserve"> </v>
      </c>
    </row>
    <row r="10" spans="1:21" ht="104.25" customHeight="1" x14ac:dyDescent="0.3">
      <c r="A10" s="94">
        <v>6</v>
      </c>
      <c r="B10" s="94" t="s">
        <v>28</v>
      </c>
      <c r="C10" s="102" t="s">
        <v>132</v>
      </c>
      <c r="D10" s="20">
        <v>0</v>
      </c>
      <c r="E10" s="88" t="b">
        <v>0</v>
      </c>
      <c r="F10" s="103" t="s">
        <v>29</v>
      </c>
      <c r="G10" s="21">
        <v>1</v>
      </c>
      <c r="H10" s="82"/>
      <c r="I10" s="105" t="s">
        <v>30</v>
      </c>
      <c r="J10" s="22">
        <v>3</v>
      </c>
      <c r="K10" s="65"/>
      <c r="L10" s="104" t="s">
        <v>31</v>
      </c>
      <c r="M10" s="23">
        <v>3</v>
      </c>
      <c r="N10" s="74"/>
      <c r="O10" s="10" t="s">
        <v>11</v>
      </c>
      <c r="P10" s="11" t="b">
        <v>0</v>
      </c>
      <c r="R10" s="33" t="str">
        <f t="shared" si="0"/>
        <v xml:space="preserve"> </v>
      </c>
      <c r="S10" s="33" t="str">
        <f t="shared" si="1"/>
        <v xml:space="preserve"> </v>
      </c>
    </row>
    <row r="11" spans="1:21" ht="169.5" customHeight="1" x14ac:dyDescent="0.3">
      <c r="A11" s="90">
        <v>7</v>
      </c>
      <c r="B11" s="90" t="s">
        <v>32</v>
      </c>
      <c r="C11" s="51" t="s">
        <v>33</v>
      </c>
      <c r="D11" s="16">
        <v>0</v>
      </c>
      <c r="E11" s="54"/>
      <c r="F11" s="56" t="s">
        <v>106</v>
      </c>
      <c r="G11" s="17">
        <v>1</v>
      </c>
      <c r="H11" s="58"/>
      <c r="I11" s="95" t="s">
        <v>105</v>
      </c>
      <c r="J11" s="18">
        <v>2</v>
      </c>
      <c r="K11" s="67"/>
      <c r="L11" s="60" t="s">
        <v>34</v>
      </c>
      <c r="M11" s="19">
        <v>3</v>
      </c>
      <c r="N11" s="77"/>
      <c r="O11" s="10" t="s">
        <v>11</v>
      </c>
      <c r="P11" s="11" t="b">
        <v>0</v>
      </c>
      <c r="R11" s="33" t="str">
        <f t="shared" si="0"/>
        <v xml:space="preserve"> </v>
      </c>
      <c r="S11" s="33" t="str">
        <f t="shared" si="1"/>
        <v xml:space="preserve"> </v>
      </c>
    </row>
    <row r="12" spans="1:21" ht="13" x14ac:dyDescent="0.3">
      <c r="A12" s="26"/>
      <c r="B12" s="26" t="s">
        <v>35</v>
      </c>
      <c r="C12" s="15"/>
      <c r="D12" s="25"/>
      <c r="E12" s="15"/>
      <c r="F12" s="15"/>
      <c r="G12" s="25"/>
      <c r="H12" s="79"/>
      <c r="I12" s="15"/>
      <c r="J12" s="25"/>
      <c r="K12" s="63"/>
      <c r="L12" s="15"/>
      <c r="M12" s="25"/>
      <c r="N12" s="72"/>
      <c r="O12" s="10"/>
      <c r="P12" s="11"/>
      <c r="R12" s="33" t="str">
        <f t="shared" si="0"/>
        <v xml:space="preserve"> </v>
      </c>
      <c r="S12" s="33" t="str">
        <f t="shared" si="1"/>
        <v xml:space="preserve"> </v>
      </c>
    </row>
    <row r="13" spans="1:21" ht="55.5" customHeight="1" x14ac:dyDescent="0.3">
      <c r="A13" s="90">
        <v>8</v>
      </c>
      <c r="B13" s="90" t="s">
        <v>36</v>
      </c>
      <c r="C13" s="51" t="s">
        <v>136</v>
      </c>
      <c r="D13" s="16">
        <v>0</v>
      </c>
      <c r="E13" s="54"/>
      <c r="F13" s="56" t="s">
        <v>137</v>
      </c>
      <c r="G13" s="17">
        <v>1</v>
      </c>
      <c r="H13" s="58"/>
      <c r="I13" s="59" t="s">
        <v>138</v>
      </c>
      <c r="J13" s="18">
        <v>2</v>
      </c>
      <c r="K13" s="67"/>
      <c r="L13" s="60" t="s">
        <v>139</v>
      </c>
      <c r="M13" s="19">
        <v>3</v>
      </c>
      <c r="N13" s="77"/>
      <c r="O13" s="10" t="s">
        <v>11</v>
      </c>
      <c r="P13" s="11" t="b">
        <v>0</v>
      </c>
      <c r="R13" s="33" t="str">
        <f t="shared" si="0"/>
        <v xml:space="preserve"> </v>
      </c>
      <c r="S13" s="33" t="str">
        <f t="shared" si="1"/>
        <v xml:space="preserve"> </v>
      </c>
    </row>
    <row r="14" spans="1:21" ht="75.75" customHeight="1" x14ac:dyDescent="0.3">
      <c r="A14" s="101">
        <v>9</v>
      </c>
      <c r="B14" s="101" t="s">
        <v>37</v>
      </c>
      <c r="C14" s="102" t="s">
        <v>133</v>
      </c>
      <c r="D14" s="20">
        <v>0</v>
      </c>
      <c r="E14" s="88"/>
      <c r="F14" s="103" t="s">
        <v>134</v>
      </c>
      <c r="G14" s="21">
        <v>1</v>
      </c>
      <c r="H14" s="82"/>
      <c r="I14" s="105" t="s">
        <v>143</v>
      </c>
      <c r="J14" s="22">
        <v>2</v>
      </c>
      <c r="K14" s="65"/>
      <c r="L14" s="104" t="s">
        <v>144</v>
      </c>
      <c r="M14" s="27">
        <v>3</v>
      </c>
      <c r="N14" s="75"/>
      <c r="O14" s="10" t="s">
        <v>11</v>
      </c>
      <c r="P14" s="11" t="b">
        <v>0</v>
      </c>
      <c r="R14" s="33" t="str">
        <f t="shared" si="0"/>
        <v xml:space="preserve"> </v>
      </c>
      <c r="S14" s="33" t="str">
        <f t="shared" si="1"/>
        <v xml:space="preserve"> </v>
      </c>
    </row>
    <row r="15" spans="1:21" ht="66" customHeight="1" x14ac:dyDescent="0.3">
      <c r="A15" s="90">
        <v>10</v>
      </c>
      <c r="B15" s="90" t="s">
        <v>38</v>
      </c>
      <c r="C15" s="50" t="s">
        <v>39</v>
      </c>
      <c r="D15" s="20">
        <v>0</v>
      </c>
      <c r="E15" s="53"/>
      <c r="F15" s="55" t="s">
        <v>145</v>
      </c>
      <c r="G15" s="21">
        <v>1</v>
      </c>
      <c r="H15" s="57"/>
      <c r="I15" s="108" t="s">
        <v>148</v>
      </c>
      <c r="J15" s="22">
        <v>2</v>
      </c>
      <c r="K15" s="66"/>
      <c r="L15" s="106" t="s">
        <v>147</v>
      </c>
      <c r="M15" s="23">
        <v>3</v>
      </c>
      <c r="N15" s="76"/>
      <c r="O15" s="10" t="s">
        <v>11</v>
      </c>
      <c r="P15" s="11" t="b">
        <v>0</v>
      </c>
      <c r="R15" s="33" t="str">
        <f t="shared" si="0"/>
        <v xml:space="preserve"> </v>
      </c>
      <c r="S15" s="33" t="str">
        <f t="shared" si="1"/>
        <v xml:space="preserve"> </v>
      </c>
    </row>
    <row r="16" spans="1:21" ht="118.5" customHeight="1" x14ac:dyDescent="0.3">
      <c r="A16" s="89">
        <v>11</v>
      </c>
      <c r="B16" s="89" t="s">
        <v>40</v>
      </c>
      <c r="C16" s="86" t="s">
        <v>41</v>
      </c>
      <c r="D16" s="16">
        <v>0</v>
      </c>
      <c r="E16" s="87"/>
      <c r="F16" s="83" t="s">
        <v>42</v>
      </c>
      <c r="G16" s="17">
        <v>1</v>
      </c>
      <c r="H16" s="81"/>
      <c r="I16" s="62" t="s">
        <v>43</v>
      </c>
      <c r="J16" s="18">
        <v>2</v>
      </c>
      <c r="K16" s="64"/>
      <c r="L16" s="70" t="s">
        <v>44</v>
      </c>
      <c r="M16" s="19">
        <v>3</v>
      </c>
      <c r="N16" s="73"/>
      <c r="O16" s="10" t="s">
        <v>11</v>
      </c>
      <c r="P16" s="11" t="b">
        <v>0</v>
      </c>
      <c r="R16" s="33" t="str">
        <f t="shared" si="0"/>
        <v xml:space="preserve"> </v>
      </c>
      <c r="S16" s="33" t="str">
        <f t="shared" si="1"/>
        <v xml:space="preserve"> </v>
      </c>
    </row>
    <row r="17" spans="1:19" ht="144" customHeight="1" x14ac:dyDescent="0.3">
      <c r="A17" s="90">
        <v>12</v>
      </c>
      <c r="B17" s="90" t="s">
        <v>45</v>
      </c>
      <c r="C17" s="52" t="s">
        <v>104</v>
      </c>
      <c r="D17" s="20">
        <v>0</v>
      </c>
      <c r="E17" s="53"/>
      <c r="F17" s="55" t="s">
        <v>46</v>
      </c>
      <c r="G17" s="21">
        <v>1</v>
      </c>
      <c r="H17" s="57"/>
      <c r="I17" s="68" t="s">
        <v>128</v>
      </c>
      <c r="J17" s="22">
        <v>2</v>
      </c>
      <c r="K17" s="66"/>
      <c r="L17" s="106" t="s">
        <v>135</v>
      </c>
      <c r="M17" s="23">
        <v>3</v>
      </c>
      <c r="N17" s="76"/>
      <c r="O17" s="10" t="s">
        <v>11</v>
      </c>
      <c r="P17" s="11" t="b">
        <v>0</v>
      </c>
      <c r="R17" s="33" t="str">
        <f>IF(R16=3,(IF(N17=TRUE,3,(IF(K17=TRUE,2,(IF(H17=TRUE,1,(IF(E17=TRUE,0," ")))))))),(IF(N17=TRUE,2,(IF(K17=TRUE,2,(IF(H17=TRUE,1,(IF(E17=TRUE,0,"error")))))))))</f>
        <v>error</v>
      </c>
      <c r="S17" s="33" t="str">
        <f t="shared" si="1"/>
        <v>error</v>
      </c>
    </row>
    <row r="18" spans="1:19" ht="104.25" customHeight="1" x14ac:dyDescent="0.3">
      <c r="A18" s="89">
        <v>13</v>
      </c>
      <c r="B18" s="89" t="s">
        <v>47</v>
      </c>
      <c r="C18" s="84" t="s">
        <v>48</v>
      </c>
      <c r="D18" s="16">
        <v>0</v>
      </c>
      <c r="E18" s="87"/>
      <c r="F18" s="80" t="s">
        <v>49</v>
      </c>
      <c r="G18" s="17">
        <v>1</v>
      </c>
      <c r="H18" s="81"/>
      <c r="I18" s="61" t="s">
        <v>130</v>
      </c>
      <c r="J18" s="18">
        <v>2</v>
      </c>
      <c r="K18" s="64"/>
      <c r="L18" s="69" t="s">
        <v>129</v>
      </c>
      <c r="M18" s="19">
        <v>3</v>
      </c>
      <c r="N18" s="73"/>
      <c r="O18" s="10" t="s">
        <v>11</v>
      </c>
      <c r="P18" s="11" t="b">
        <v>0</v>
      </c>
      <c r="R18" s="33" t="str">
        <f>IF(N18=TRUE,3,(IF(K18=TRUE,2,(IF(H18=TRUE,1,(IF(E18=TRUE,0," ")))))))</f>
        <v xml:space="preserve"> </v>
      </c>
      <c r="S18" s="33" t="str">
        <f t="shared" si="1"/>
        <v xml:space="preserve"> </v>
      </c>
    </row>
    <row r="19" spans="1:19" ht="65" x14ac:dyDescent="0.3">
      <c r="A19" s="90">
        <v>14</v>
      </c>
      <c r="B19" s="90" t="s">
        <v>50</v>
      </c>
      <c r="C19" s="50" t="s">
        <v>51</v>
      </c>
      <c r="D19" s="20">
        <v>0</v>
      </c>
      <c r="E19" s="53"/>
      <c r="F19" s="55" t="s">
        <v>52</v>
      </c>
      <c r="G19" s="21">
        <v>1</v>
      </c>
      <c r="H19" s="57"/>
      <c r="I19" s="68" t="s">
        <v>140</v>
      </c>
      <c r="J19" s="22">
        <v>2</v>
      </c>
      <c r="K19" s="66"/>
      <c r="L19" s="78" t="s">
        <v>53</v>
      </c>
      <c r="M19" s="23">
        <v>3</v>
      </c>
      <c r="N19" s="76"/>
      <c r="O19" s="10" t="s">
        <v>11</v>
      </c>
      <c r="P19" s="11" t="b">
        <v>0</v>
      </c>
      <c r="R19" s="33" t="str">
        <f t="shared" si="0"/>
        <v xml:space="preserve"> </v>
      </c>
      <c r="S19" s="33" t="str">
        <f t="shared" si="1"/>
        <v xml:space="preserve"> </v>
      </c>
    </row>
    <row r="20" spans="1:19" ht="91" x14ac:dyDescent="0.3">
      <c r="A20" s="89">
        <v>15</v>
      </c>
      <c r="B20" s="89" t="s">
        <v>54</v>
      </c>
      <c r="C20" s="84" t="s">
        <v>55</v>
      </c>
      <c r="D20" s="16">
        <v>0</v>
      </c>
      <c r="E20" s="87"/>
      <c r="F20" s="80" t="s">
        <v>56</v>
      </c>
      <c r="G20" s="17">
        <v>1</v>
      </c>
      <c r="H20" s="81"/>
      <c r="I20" s="61" t="s">
        <v>57</v>
      </c>
      <c r="J20" s="18">
        <v>2</v>
      </c>
      <c r="K20" s="64"/>
      <c r="L20" s="69" t="s">
        <v>58</v>
      </c>
      <c r="M20" s="19">
        <v>3</v>
      </c>
      <c r="N20" s="73"/>
      <c r="O20" s="10" t="s">
        <v>11</v>
      </c>
      <c r="P20" s="11" t="b">
        <v>0</v>
      </c>
      <c r="R20" s="33" t="str">
        <f t="shared" si="0"/>
        <v xml:space="preserve"> </v>
      </c>
      <c r="S20" s="33" t="str">
        <f t="shared" si="1"/>
        <v xml:space="preserve"> </v>
      </c>
    </row>
    <row r="21" spans="1:19" ht="13" x14ac:dyDescent="0.3">
      <c r="A21" s="24"/>
      <c r="B21" s="24" t="s">
        <v>59</v>
      </c>
      <c r="C21" s="15"/>
      <c r="D21" s="25"/>
      <c r="E21" s="15"/>
      <c r="F21" s="15"/>
      <c r="G21" s="25"/>
      <c r="H21" s="79"/>
      <c r="I21" s="15"/>
      <c r="J21" s="25"/>
      <c r="K21" s="63"/>
      <c r="L21" s="15"/>
      <c r="M21" s="25"/>
      <c r="N21" s="72"/>
      <c r="O21" s="10"/>
      <c r="P21" s="11"/>
      <c r="R21" s="33" t="str">
        <f t="shared" si="0"/>
        <v xml:space="preserve"> </v>
      </c>
      <c r="S21" s="33" t="str">
        <f t="shared" si="1"/>
        <v xml:space="preserve"> </v>
      </c>
    </row>
    <row r="22" spans="1:19" ht="78" x14ac:dyDescent="0.3">
      <c r="A22" s="89">
        <v>16</v>
      </c>
      <c r="B22" s="89" t="s">
        <v>60</v>
      </c>
      <c r="C22" s="84" t="s">
        <v>61</v>
      </c>
      <c r="D22" s="16">
        <v>0</v>
      </c>
      <c r="E22" s="87"/>
      <c r="F22" s="80" t="s">
        <v>62</v>
      </c>
      <c r="G22" s="17">
        <v>1</v>
      </c>
      <c r="H22" s="81"/>
      <c r="I22" s="61" t="s">
        <v>63</v>
      </c>
      <c r="J22" s="18">
        <v>2</v>
      </c>
      <c r="K22" s="64"/>
      <c r="L22" s="69" t="s">
        <v>64</v>
      </c>
      <c r="M22" s="19">
        <v>3</v>
      </c>
      <c r="N22" s="73"/>
      <c r="O22" s="10" t="s">
        <v>11</v>
      </c>
      <c r="P22" s="11" t="b">
        <v>0</v>
      </c>
      <c r="R22" s="33" t="str">
        <f t="shared" si="0"/>
        <v xml:space="preserve"> </v>
      </c>
      <c r="S22" s="33" t="str">
        <f t="shared" si="1"/>
        <v xml:space="preserve"> </v>
      </c>
    </row>
    <row r="23" spans="1:19" ht="91" x14ac:dyDescent="0.3">
      <c r="A23" s="90">
        <v>17</v>
      </c>
      <c r="B23" s="90" t="s">
        <v>65</v>
      </c>
      <c r="C23" s="50" t="s">
        <v>66</v>
      </c>
      <c r="D23" s="20">
        <v>0</v>
      </c>
      <c r="E23" s="53" t="b">
        <v>0</v>
      </c>
      <c r="F23" s="55" t="s">
        <v>67</v>
      </c>
      <c r="G23" s="21">
        <v>1</v>
      </c>
      <c r="H23" s="57"/>
      <c r="I23" s="68" t="s">
        <v>68</v>
      </c>
      <c r="J23" s="22">
        <v>2</v>
      </c>
      <c r="K23" s="66"/>
      <c r="L23" s="78" t="s">
        <v>69</v>
      </c>
      <c r="M23" s="23">
        <v>3</v>
      </c>
      <c r="N23" s="76"/>
      <c r="O23" s="10" t="s">
        <v>11</v>
      </c>
      <c r="P23" s="11" t="b">
        <v>0</v>
      </c>
      <c r="R23" s="33" t="str">
        <f t="shared" si="0"/>
        <v xml:space="preserve"> </v>
      </c>
      <c r="S23" s="33" t="str">
        <f t="shared" si="1"/>
        <v xml:space="preserve"> </v>
      </c>
    </row>
    <row r="24" spans="1:19" ht="143.25" customHeight="1" x14ac:dyDescent="0.3">
      <c r="A24" s="89">
        <v>18</v>
      </c>
      <c r="B24" s="89" t="s">
        <v>70</v>
      </c>
      <c r="C24" s="84" t="s">
        <v>71</v>
      </c>
      <c r="D24" s="16">
        <v>0</v>
      </c>
      <c r="E24" s="87"/>
      <c r="F24" s="80" t="s">
        <v>72</v>
      </c>
      <c r="G24" s="17">
        <v>1</v>
      </c>
      <c r="H24" s="81"/>
      <c r="I24" s="61" t="s">
        <v>73</v>
      </c>
      <c r="J24" s="18">
        <v>2</v>
      </c>
      <c r="K24" s="64"/>
      <c r="L24" s="69" t="s">
        <v>74</v>
      </c>
      <c r="M24" s="19">
        <v>3</v>
      </c>
      <c r="N24" s="73"/>
      <c r="O24" s="10" t="s">
        <v>11</v>
      </c>
      <c r="P24" s="11" t="b">
        <v>0</v>
      </c>
      <c r="R24" s="33" t="str">
        <f t="shared" si="0"/>
        <v xml:space="preserve"> </v>
      </c>
      <c r="S24" s="33" t="str">
        <f t="shared" si="1"/>
        <v xml:space="preserve"> </v>
      </c>
    </row>
    <row r="25" spans="1:19" ht="128.25" customHeight="1" x14ac:dyDescent="0.3">
      <c r="A25" s="90">
        <v>19</v>
      </c>
      <c r="B25" s="90" t="s">
        <v>75</v>
      </c>
      <c r="C25" s="50" t="s">
        <v>151</v>
      </c>
      <c r="D25" s="20">
        <v>0</v>
      </c>
      <c r="E25" s="53" t="b">
        <v>0</v>
      </c>
      <c r="F25" s="55" t="s">
        <v>76</v>
      </c>
      <c r="G25" s="21">
        <v>1</v>
      </c>
      <c r="H25" s="57"/>
      <c r="I25" s="68" t="s">
        <v>77</v>
      </c>
      <c r="J25" s="22">
        <v>2</v>
      </c>
      <c r="K25" s="66"/>
      <c r="L25" s="78" t="s">
        <v>78</v>
      </c>
      <c r="M25" s="23">
        <v>3</v>
      </c>
      <c r="N25" s="76" t="b">
        <v>0</v>
      </c>
      <c r="O25" s="10" t="s">
        <v>11</v>
      </c>
      <c r="P25" s="11" t="b">
        <v>0</v>
      </c>
      <c r="R25" s="33" t="str">
        <f t="shared" si="0"/>
        <v xml:space="preserve"> </v>
      </c>
      <c r="S25" s="33" t="str">
        <f t="shared" si="1"/>
        <v xml:space="preserve"> </v>
      </c>
    </row>
    <row r="26" spans="1:19" ht="155.15" customHeight="1" x14ac:dyDescent="0.3">
      <c r="A26" s="89">
        <v>20</v>
      </c>
      <c r="B26" s="89" t="s">
        <v>79</v>
      </c>
      <c r="C26" s="84" t="s">
        <v>80</v>
      </c>
      <c r="D26" s="85">
        <v>0</v>
      </c>
      <c r="E26" s="87"/>
      <c r="F26" s="80" t="s">
        <v>81</v>
      </c>
      <c r="G26" s="17">
        <v>1</v>
      </c>
      <c r="H26" s="81"/>
      <c r="I26" s="107" t="s">
        <v>141</v>
      </c>
      <c r="J26" s="18">
        <v>2</v>
      </c>
      <c r="K26" s="64"/>
      <c r="L26" s="99" t="s">
        <v>131</v>
      </c>
      <c r="M26" s="19">
        <v>3</v>
      </c>
      <c r="N26" s="73"/>
      <c r="O26" s="10" t="s">
        <v>11</v>
      </c>
      <c r="P26" s="11" t="b">
        <v>0</v>
      </c>
      <c r="R26" s="33" t="str">
        <f t="shared" si="0"/>
        <v xml:space="preserve"> </v>
      </c>
      <c r="S26" s="33" t="str">
        <f t="shared" si="1"/>
        <v xml:space="preserve"> </v>
      </c>
    </row>
    <row r="27" spans="1:19" ht="13" x14ac:dyDescent="0.3">
      <c r="O27" s="10"/>
      <c r="P27" s="11"/>
    </row>
    <row r="28" spans="1:19" ht="13" x14ac:dyDescent="0.3">
      <c r="O28" s="10"/>
    </row>
    <row r="29" spans="1:19" ht="13" x14ac:dyDescent="0.3">
      <c r="O29" s="10"/>
    </row>
    <row r="30" spans="1:19" ht="13" x14ac:dyDescent="0.3">
      <c r="O30" s="10"/>
    </row>
    <row r="31" spans="1:19" ht="13" x14ac:dyDescent="0.3">
      <c r="I31" s="28"/>
      <c r="L31" s="28"/>
      <c r="O31" s="10"/>
    </row>
    <row r="32" spans="1:19" ht="13" x14ac:dyDescent="0.3">
      <c r="O32" s="10"/>
    </row>
    <row r="33" spans="15:16" ht="13" x14ac:dyDescent="0.3">
      <c r="O33" s="10"/>
    </row>
    <row r="34" spans="15:16" ht="13" x14ac:dyDescent="0.3">
      <c r="O34" s="10"/>
    </row>
    <row r="35" spans="15:16" ht="13" x14ac:dyDescent="0.3">
      <c r="O35" s="10"/>
    </row>
    <row r="36" spans="15:16" ht="13" x14ac:dyDescent="0.3">
      <c r="O36" s="10"/>
    </row>
    <row r="37" spans="15:16" ht="13" x14ac:dyDescent="0.3">
      <c r="O37" s="10"/>
      <c r="P37" s="11"/>
    </row>
    <row r="38" spans="15:16" ht="13" x14ac:dyDescent="0.3">
      <c r="O38" s="10"/>
      <c r="P38" s="11"/>
    </row>
    <row r="39" spans="15:16" ht="13" x14ac:dyDescent="0.3">
      <c r="O39" s="10"/>
      <c r="P39" s="11"/>
    </row>
    <row r="40" spans="15:16" ht="13" x14ac:dyDescent="0.3">
      <c r="O40" s="10"/>
      <c r="P40" s="11"/>
    </row>
    <row r="41" spans="15:16" ht="13" x14ac:dyDescent="0.3">
      <c r="O41" s="10"/>
      <c r="P41" s="11"/>
    </row>
    <row r="42" spans="15:16" ht="13" x14ac:dyDescent="0.3">
      <c r="O42" s="10"/>
      <c r="P42" s="11"/>
    </row>
    <row r="43" spans="15:16" ht="13" x14ac:dyDescent="0.3">
      <c r="O43" s="10"/>
      <c r="P43" s="11"/>
    </row>
    <row r="44" spans="15:16" ht="13" x14ac:dyDescent="0.3">
      <c r="O44" s="10"/>
      <c r="P44" s="11"/>
    </row>
    <row r="45" spans="15:16" ht="13" x14ac:dyDescent="0.3">
      <c r="O45" s="10"/>
      <c r="P45" s="11"/>
    </row>
    <row r="46" spans="15:16" ht="13" x14ac:dyDescent="0.3">
      <c r="O46" s="10"/>
      <c r="P46" s="11"/>
    </row>
    <row r="47" spans="15:16" ht="13" x14ac:dyDescent="0.3">
      <c r="O47" s="10"/>
      <c r="P47" s="11"/>
    </row>
    <row r="48" spans="15:16" ht="13" x14ac:dyDescent="0.3">
      <c r="O48" s="10"/>
      <c r="P48" s="11"/>
    </row>
    <row r="49" spans="15:16" ht="13" x14ac:dyDescent="0.3">
      <c r="O49" s="10"/>
      <c r="P49" s="11"/>
    </row>
    <row r="50" spans="15:16" ht="13" x14ac:dyDescent="0.3">
      <c r="O50" s="10"/>
      <c r="P50" s="11"/>
    </row>
    <row r="51" spans="15:16" ht="13" x14ac:dyDescent="0.3">
      <c r="O51" s="10"/>
      <c r="P51" s="11"/>
    </row>
    <row r="52" spans="15:16" ht="13" x14ac:dyDescent="0.3">
      <c r="O52" s="10"/>
      <c r="P52" s="11"/>
    </row>
    <row r="53" spans="15:16" ht="13" x14ac:dyDescent="0.3">
      <c r="O53" s="10"/>
      <c r="P53" s="11"/>
    </row>
    <row r="54" spans="15:16" ht="13" x14ac:dyDescent="0.3">
      <c r="O54" s="10"/>
      <c r="P54" s="11"/>
    </row>
    <row r="55" spans="15:16" ht="13" x14ac:dyDescent="0.3">
      <c r="O55" s="10"/>
      <c r="P55" s="11"/>
    </row>
    <row r="56" spans="15:16" ht="13" x14ac:dyDescent="0.3">
      <c r="O56" s="10"/>
      <c r="P56" s="11"/>
    </row>
    <row r="57" spans="15:16" ht="13" x14ac:dyDescent="0.3">
      <c r="O57" s="10"/>
      <c r="P57" s="11"/>
    </row>
    <row r="58" spans="15:16" ht="13" x14ac:dyDescent="0.3">
      <c r="O58" s="10"/>
      <c r="P58" s="11"/>
    </row>
    <row r="59" spans="15:16" ht="13" x14ac:dyDescent="0.3">
      <c r="O59" s="10"/>
      <c r="P59" s="11"/>
    </row>
    <row r="60" spans="15:16" ht="13" x14ac:dyDescent="0.3">
      <c r="O60" s="10"/>
      <c r="P60" s="11"/>
    </row>
    <row r="61" spans="15:16" ht="13" x14ac:dyDescent="0.3">
      <c r="O61" s="10"/>
      <c r="P61" s="11"/>
    </row>
    <row r="62" spans="15:16" ht="13" x14ac:dyDescent="0.3">
      <c r="O62" s="10"/>
      <c r="P62" s="11"/>
    </row>
    <row r="63" spans="15:16" ht="13" x14ac:dyDescent="0.3">
      <c r="O63" s="10"/>
      <c r="P63" s="11"/>
    </row>
    <row r="64" spans="15:16" ht="13" x14ac:dyDescent="0.3">
      <c r="O64" s="10"/>
      <c r="P64" s="11"/>
    </row>
    <row r="65" spans="15:16" ht="13" x14ac:dyDescent="0.3">
      <c r="O65" s="10"/>
      <c r="P65" s="11"/>
    </row>
    <row r="66" spans="15:16" ht="13" x14ac:dyDescent="0.3">
      <c r="O66" s="10"/>
      <c r="P66" s="11"/>
    </row>
    <row r="67" spans="15:16" ht="13" x14ac:dyDescent="0.3">
      <c r="O67" s="10"/>
      <c r="P67" s="11"/>
    </row>
    <row r="68" spans="15:16" ht="13" x14ac:dyDescent="0.3">
      <c r="O68" s="10"/>
      <c r="P68" s="11"/>
    </row>
    <row r="69" spans="15:16" ht="13" x14ac:dyDescent="0.3">
      <c r="O69" s="10"/>
      <c r="P69" s="11"/>
    </row>
    <row r="70" spans="15:16" ht="13" x14ac:dyDescent="0.3">
      <c r="O70" s="10"/>
      <c r="P70" s="11"/>
    </row>
    <row r="71" spans="15:16" ht="13" x14ac:dyDescent="0.3">
      <c r="O71" s="10"/>
      <c r="P71" s="11"/>
    </row>
    <row r="72" spans="15:16" ht="13" x14ac:dyDescent="0.3">
      <c r="O72" s="10"/>
      <c r="P72" s="11"/>
    </row>
    <row r="73" spans="15:16" ht="13" x14ac:dyDescent="0.3">
      <c r="O73" s="10"/>
      <c r="P73" s="11"/>
    </row>
    <row r="74" spans="15:16" ht="13" x14ac:dyDescent="0.3">
      <c r="O74" s="10"/>
      <c r="P74" s="11"/>
    </row>
    <row r="75" spans="15:16" ht="13" x14ac:dyDescent="0.3">
      <c r="O75" s="10"/>
      <c r="P75" s="11"/>
    </row>
    <row r="76" spans="15:16" ht="13" x14ac:dyDescent="0.3">
      <c r="O76" s="10"/>
      <c r="P76" s="11"/>
    </row>
    <row r="77" spans="15:16" ht="13" x14ac:dyDescent="0.3">
      <c r="O77" s="10"/>
      <c r="P77" s="11"/>
    </row>
    <row r="78" spans="15:16" ht="13" x14ac:dyDescent="0.3">
      <c r="O78" s="10"/>
      <c r="P78" s="11"/>
    </row>
    <row r="79" spans="15:16" ht="13" x14ac:dyDescent="0.3">
      <c r="O79" s="10"/>
      <c r="P79" s="11"/>
    </row>
    <row r="80" spans="15:16" ht="13" x14ac:dyDescent="0.3">
      <c r="O80" s="10"/>
      <c r="P80" s="11"/>
    </row>
    <row r="81" spans="15:16" ht="13" x14ac:dyDescent="0.3">
      <c r="O81" s="10"/>
      <c r="P81" s="11"/>
    </row>
    <row r="82" spans="15:16" ht="13" x14ac:dyDescent="0.3">
      <c r="O82" s="10"/>
      <c r="P82" s="11"/>
    </row>
    <row r="83" spans="15:16" ht="13" x14ac:dyDescent="0.3">
      <c r="O83" s="10"/>
      <c r="P83" s="11"/>
    </row>
    <row r="84" spans="15:16" ht="13" x14ac:dyDescent="0.3">
      <c r="O84" s="10"/>
      <c r="P84" s="11"/>
    </row>
    <row r="85" spans="15:16" ht="13" x14ac:dyDescent="0.3">
      <c r="O85" s="10"/>
      <c r="P85" s="11"/>
    </row>
    <row r="86" spans="15:16" ht="13" x14ac:dyDescent="0.3">
      <c r="O86" s="10"/>
      <c r="P86" s="11"/>
    </row>
    <row r="87" spans="15:16" ht="13" x14ac:dyDescent="0.3">
      <c r="O87" s="10"/>
      <c r="P87" s="11"/>
    </row>
    <row r="88" spans="15:16" ht="13" x14ac:dyDescent="0.3">
      <c r="O88" s="10"/>
      <c r="P88" s="11"/>
    </row>
    <row r="89" spans="15:16" ht="13" x14ac:dyDescent="0.3">
      <c r="O89" s="10"/>
      <c r="P89" s="11"/>
    </row>
    <row r="90" spans="15:16" ht="13" x14ac:dyDescent="0.3">
      <c r="O90" s="10"/>
      <c r="P90" s="11"/>
    </row>
    <row r="91" spans="15:16" ht="13" x14ac:dyDescent="0.3">
      <c r="O91" s="10"/>
      <c r="P91" s="11"/>
    </row>
    <row r="92" spans="15:16" ht="13" x14ac:dyDescent="0.3">
      <c r="O92" s="10"/>
      <c r="P92" s="11"/>
    </row>
    <row r="93" spans="15:16" ht="13" x14ac:dyDescent="0.3">
      <c r="O93" s="10"/>
      <c r="P93" s="11"/>
    </row>
    <row r="94" spans="15:16" ht="13" x14ac:dyDescent="0.3">
      <c r="O94" s="10"/>
      <c r="P94" s="11"/>
    </row>
    <row r="95" spans="15:16" ht="13" x14ac:dyDescent="0.3">
      <c r="O95" s="10"/>
      <c r="P95" s="11"/>
    </row>
    <row r="96" spans="15:16" ht="13" x14ac:dyDescent="0.3">
      <c r="O96" s="10"/>
      <c r="P96" s="11"/>
    </row>
    <row r="97" spans="15:16" ht="13" x14ac:dyDescent="0.3">
      <c r="O97" s="10"/>
      <c r="P97" s="11"/>
    </row>
    <row r="98" spans="15:16" ht="13" x14ac:dyDescent="0.3">
      <c r="O98" s="10"/>
      <c r="P98" s="11"/>
    </row>
    <row r="99" spans="15:16" ht="13" x14ac:dyDescent="0.3">
      <c r="O99" s="10"/>
      <c r="P99" s="11"/>
    </row>
    <row r="100" spans="15:16" ht="13" x14ac:dyDescent="0.3">
      <c r="O100" s="10"/>
      <c r="P100" s="11"/>
    </row>
    <row r="101" spans="15:16" ht="13" x14ac:dyDescent="0.3">
      <c r="O101" s="10"/>
      <c r="P101" s="11"/>
    </row>
    <row r="102" spans="15:16" ht="13" x14ac:dyDescent="0.3">
      <c r="O102" s="10"/>
      <c r="P102" s="11"/>
    </row>
    <row r="103" spans="15:16" ht="13" x14ac:dyDescent="0.3">
      <c r="O103" s="10"/>
      <c r="P103" s="11"/>
    </row>
    <row r="104" spans="15:16" ht="13" x14ac:dyDescent="0.3">
      <c r="O104" s="10"/>
      <c r="P104" s="11"/>
    </row>
    <row r="105" spans="15:16" ht="13" x14ac:dyDescent="0.3">
      <c r="O105" s="10"/>
      <c r="P105" s="11"/>
    </row>
    <row r="106" spans="15:16" ht="13" x14ac:dyDescent="0.3">
      <c r="O106" s="10"/>
      <c r="P106" s="11"/>
    </row>
    <row r="107" spans="15:16" ht="13" x14ac:dyDescent="0.3">
      <c r="O107" s="10"/>
      <c r="P107" s="11"/>
    </row>
    <row r="108" spans="15:16" ht="13" x14ac:dyDescent="0.3">
      <c r="O108" s="10"/>
      <c r="P108" s="11"/>
    </row>
    <row r="109" spans="15:16" ht="13" x14ac:dyDescent="0.3">
      <c r="O109" s="10"/>
      <c r="P109" s="11"/>
    </row>
    <row r="110" spans="15:16" ht="13" x14ac:dyDescent="0.3">
      <c r="O110" s="10"/>
      <c r="P110" s="11"/>
    </row>
    <row r="111" spans="15:16" ht="13" x14ac:dyDescent="0.3">
      <c r="O111" s="10"/>
      <c r="P111" s="11"/>
    </row>
    <row r="112" spans="15:16" ht="13" x14ac:dyDescent="0.3">
      <c r="O112" s="10"/>
      <c r="P112" s="11"/>
    </row>
    <row r="113" spans="15:16" ht="13" x14ac:dyDescent="0.3">
      <c r="O113" s="10"/>
      <c r="P113" s="11"/>
    </row>
    <row r="114" spans="15:16" ht="13" x14ac:dyDescent="0.3">
      <c r="O114" s="10"/>
      <c r="P114" s="11"/>
    </row>
    <row r="115" spans="15:16" ht="13" x14ac:dyDescent="0.3">
      <c r="O115" s="10"/>
      <c r="P115" s="11"/>
    </row>
    <row r="116" spans="15:16" ht="13" x14ac:dyDescent="0.3">
      <c r="O116" s="10"/>
      <c r="P116" s="11"/>
    </row>
    <row r="117" spans="15:16" ht="13" x14ac:dyDescent="0.3">
      <c r="O117" s="10"/>
      <c r="P117" s="11"/>
    </row>
    <row r="118" spans="15:16" ht="13" x14ac:dyDescent="0.3">
      <c r="O118" s="10"/>
      <c r="P118" s="11"/>
    </row>
    <row r="119" spans="15:16" ht="13" x14ac:dyDescent="0.3">
      <c r="O119" s="10"/>
      <c r="P119" s="11"/>
    </row>
    <row r="120" spans="15:16" ht="13" x14ac:dyDescent="0.3">
      <c r="O120" s="10"/>
      <c r="P120" s="11"/>
    </row>
    <row r="121" spans="15:16" ht="13" x14ac:dyDescent="0.3">
      <c r="O121" s="10"/>
      <c r="P121" s="11"/>
    </row>
    <row r="122" spans="15:16" ht="13" x14ac:dyDescent="0.3">
      <c r="O122" s="10"/>
      <c r="P122" s="11"/>
    </row>
    <row r="123" spans="15:16" ht="13" x14ac:dyDescent="0.3">
      <c r="O123" s="10"/>
      <c r="P123" s="11"/>
    </row>
    <row r="124" spans="15:16" ht="13" x14ac:dyDescent="0.3">
      <c r="O124" s="10"/>
      <c r="P124" s="11"/>
    </row>
    <row r="125" spans="15:16" ht="13" x14ac:dyDescent="0.3">
      <c r="O125" s="10"/>
      <c r="P125" s="11"/>
    </row>
    <row r="126" spans="15:16" ht="13" x14ac:dyDescent="0.3">
      <c r="O126" s="10"/>
      <c r="P126" s="11"/>
    </row>
    <row r="127" spans="15:16" ht="13" x14ac:dyDescent="0.3">
      <c r="O127" s="10"/>
      <c r="P127" s="11"/>
    </row>
    <row r="128" spans="15:16" ht="13" x14ac:dyDescent="0.3">
      <c r="O128" s="10"/>
      <c r="P128" s="11"/>
    </row>
    <row r="129" spans="15:16" ht="13" x14ac:dyDescent="0.3">
      <c r="O129" s="10"/>
      <c r="P129" s="11"/>
    </row>
    <row r="130" spans="15:16" ht="13" x14ac:dyDescent="0.3">
      <c r="O130" s="10"/>
      <c r="P130" s="11"/>
    </row>
    <row r="131" spans="15:16" ht="13" x14ac:dyDescent="0.3">
      <c r="O131" s="10"/>
      <c r="P131" s="11"/>
    </row>
    <row r="132" spans="15:16" ht="13" x14ac:dyDescent="0.3">
      <c r="O132" s="10"/>
      <c r="P132" s="11"/>
    </row>
    <row r="133" spans="15:16" ht="13" x14ac:dyDescent="0.3">
      <c r="O133" s="10"/>
      <c r="P133" s="11"/>
    </row>
    <row r="134" spans="15:16" ht="13" x14ac:dyDescent="0.3">
      <c r="O134" s="10"/>
      <c r="P134" s="11"/>
    </row>
    <row r="135" spans="15:16" ht="13" x14ac:dyDescent="0.3">
      <c r="O135" s="10"/>
      <c r="P135" s="11"/>
    </row>
    <row r="136" spans="15:16" ht="13" x14ac:dyDescent="0.3">
      <c r="O136" s="10"/>
      <c r="P136" s="11"/>
    </row>
    <row r="137" spans="15:16" ht="13" x14ac:dyDescent="0.3">
      <c r="O137" s="10"/>
      <c r="P137" s="11"/>
    </row>
    <row r="138" spans="15:16" ht="13" x14ac:dyDescent="0.3">
      <c r="O138" s="10"/>
      <c r="P138" s="11"/>
    </row>
    <row r="139" spans="15:16" ht="13" x14ac:dyDescent="0.3">
      <c r="O139" s="10"/>
      <c r="P139" s="11"/>
    </row>
    <row r="140" spans="15:16" ht="13" x14ac:dyDescent="0.3">
      <c r="O140" s="10"/>
      <c r="P140" s="11"/>
    </row>
    <row r="141" spans="15:16" ht="13" x14ac:dyDescent="0.3">
      <c r="O141" s="10"/>
      <c r="P141" s="11"/>
    </row>
    <row r="142" spans="15:16" ht="13" x14ac:dyDescent="0.3">
      <c r="O142" s="10"/>
      <c r="P142" s="11"/>
    </row>
    <row r="143" spans="15:16" ht="13" x14ac:dyDescent="0.3">
      <c r="O143" s="10"/>
      <c r="P143" s="11"/>
    </row>
    <row r="144" spans="15:16" ht="13" x14ac:dyDescent="0.3">
      <c r="O144" s="10"/>
      <c r="P144" s="11"/>
    </row>
    <row r="145" spans="15:16" ht="13" x14ac:dyDescent="0.3">
      <c r="O145" s="10"/>
      <c r="P145" s="11"/>
    </row>
    <row r="146" spans="15:16" ht="13" x14ac:dyDescent="0.3">
      <c r="O146" s="10"/>
      <c r="P146" s="11"/>
    </row>
    <row r="147" spans="15:16" ht="13" x14ac:dyDescent="0.3">
      <c r="O147" s="10"/>
      <c r="P147" s="11"/>
    </row>
    <row r="148" spans="15:16" ht="13" x14ac:dyDescent="0.3">
      <c r="O148" s="10"/>
      <c r="P148" s="11"/>
    </row>
    <row r="149" spans="15:16" ht="13" x14ac:dyDescent="0.3">
      <c r="O149" s="10"/>
      <c r="P149" s="11"/>
    </row>
    <row r="150" spans="15:16" ht="13" x14ac:dyDescent="0.3">
      <c r="O150" s="10"/>
      <c r="P150" s="11"/>
    </row>
    <row r="151" spans="15:16" ht="13" x14ac:dyDescent="0.3">
      <c r="O151" s="10"/>
      <c r="P151" s="11"/>
    </row>
    <row r="152" spans="15:16" ht="13" x14ac:dyDescent="0.3">
      <c r="O152" s="10"/>
      <c r="P152" s="11"/>
    </row>
    <row r="153" spans="15:16" ht="13" x14ac:dyDescent="0.3">
      <c r="O153" s="10"/>
      <c r="P153" s="11"/>
    </row>
    <row r="154" spans="15:16" ht="13" x14ac:dyDescent="0.3">
      <c r="O154" s="10"/>
      <c r="P154" s="11"/>
    </row>
    <row r="155" spans="15:16" ht="13" x14ac:dyDescent="0.3">
      <c r="O155" s="10"/>
      <c r="P155" s="11"/>
    </row>
    <row r="156" spans="15:16" ht="13" x14ac:dyDescent="0.3">
      <c r="O156" s="10"/>
      <c r="P156" s="11"/>
    </row>
    <row r="157" spans="15:16" ht="13" x14ac:dyDescent="0.3">
      <c r="O157" s="10"/>
      <c r="P157" s="11"/>
    </row>
    <row r="158" spans="15:16" ht="13" x14ac:dyDescent="0.3">
      <c r="O158" s="10"/>
      <c r="P158" s="11"/>
    </row>
    <row r="159" spans="15:16" ht="13" x14ac:dyDescent="0.3">
      <c r="O159" s="10"/>
      <c r="P159" s="11"/>
    </row>
    <row r="160" spans="15:16" ht="13" x14ac:dyDescent="0.3">
      <c r="O160" s="10"/>
      <c r="P160" s="11"/>
    </row>
    <row r="161" spans="15:16" ht="13" x14ac:dyDescent="0.3">
      <c r="O161" s="10"/>
      <c r="P161" s="11"/>
    </row>
    <row r="162" spans="15:16" ht="13" x14ac:dyDescent="0.3">
      <c r="O162" s="10"/>
      <c r="P162" s="11"/>
    </row>
    <row r="163" spans="15:16" ht="13" x14ac:dyDescent="0.3">
      <c r="O163" s="10"/>
      <c r="P163" s="11"/>
    </row>
    <row r="164" spans="15:16" ht="13" x14ac:dyDescent="0.3">
      <c r="O164" s="10"/>
      <c r="P164" s="11"/>
    </row>
    <row r="165" spans="15:16" ht="13" x14ac:dyDescent="0.3">
      <c r="O165" s="10"/>
      <c r="P165" s="11"/>
    </row>
    <row r="166" spans="15:16" ht="13" x14ac:dyDescent="0.3">
      <c r="O166" s="10"/>
      <c r="P166" s="11"/>
    </row>
    <row r="167" spans="15:16" ht="13" x14ac:dyDescent="0.3">
      <c r="O167" s="10"/>
      <c r="P167" s="11"/>
    </row>
    <row r="168" spans="15:16" ht="13" x14ac:dyDescent="0.3">
      <c r="O168" s="10"/>
      <c r="P168" s="11"/>
    </row>
    <row r="169" spans="15:16" ht="13" x14ac:dyDescent="0.3">
      <c r="O169" s="10"/>
      <c r="P169" s="11"/>
    </row>
    <row r="170" spans="15:16" ht="13" x14ac:dyDescent="0.3">
      <c r="O170" s="10"/>
      <c r="P170" s="11"/>
    </row>
    <row r="171" spans="15:16" ht="13" x14ac:dyDescent="0.3">
      <c r="O171" s="10"/>
      <c r="P171" s="11"/>
    </row>
    <row r="172" spans="15:16" ht="13" x14ac:dyDescent="0.3">
      <c r="O172" s="10"/>
      <c r="P172" s="11"/>
    </row>
    <row r="173" spans="15:16" ht="13" x14ac:dyDescent="0.3">
      <c r="O173" s="10"/>
      <c r="P173" s="11"/>
    </row>
    <row r="174" spans="15:16" ht="13" x14ac:dyDescent="0.3">
      <c r="O174" s="10"/>
      <c r="P174" s="11"/>
    </row>
    <row r="175" spans="15:16" ht="13" x14ac:dyDescent="0.3">
      <c r="O175" s="10"/>
      <c r="P175" s="11"/>
    </row>
    <row r="176" spans="15:16" ht="13" x14ac:dyDescent="0.3">
      <c r="O176" s="10"/>
      <c r="P176" s="11"/>
    </row>
    <row r="177" spans="15:16" ht="13" x14ac:dyDescent="0.3">
      <c r="O177" s="10"/>
      <c r="P177" s="11"/>
    </row>
    <row r="178" spans="15:16" ht="13" x14ac:dyDescent="0.3">
      <c r="O178" s="10"/>
      <c r="P178" s="11"/>
    </row>
    <row r="179" spans="15:16" ht="13" x14ac:dyDescent="0.3">
      <c r="O179" s="10"/>
      <c r="P179" s="11"/>
    </row>
    <row r="180" spans="15:16" ht="13" x14ac:dyDescent="0.3">
      <c r="O180" s="10"/>
      <c r="P180" s="11"/>
    </row>
    <row r="181" spans="15:16" ht="13" x14ac:dyDescent="0.3">
      <c r="O181" s="10"/>
      <c r="P181" s="11"/>
    </row>
    <row r="182" spans="15:16" ht="13" x14ac:dyDescent="0.3">
      <c r="O182" s="10"/>
      <c r="P182" s="11"/>
    </row>
    <row r="183" spans="15:16" ht="13" x14ac:dyDescent="0.3">
      <c r="O183" s="10"/>
      <c r="P183" s="11"/>
    </row>
    <row r="184" spans="15:16" ht="13" x14ac:dyDescent="0.3">
      <c r="O184" s="10"/>
      <c r="P184" s="11"/>
    </row>
    <row r="185" spans="15:16" ht="13" x14ac:dyDescent="0.3">
      <c r="O185" s="10"/>
      <c r="P185" s="11"/>
    </row>
    <row r="186" spans="15:16" ht="13" x14ac:dyDescent="0.3">
      <c r="O186" s="10"/>
      <c r="P186" s="11"/>
    </row>
    <row r="187" spans="15:16" ht="13" x14ac:dyDescent="0.3">
      <c r="O187" s="10"/>
      <c r="P187" s="11"/>
    </row>
    <row r="188" spans="15:16" ht="13" x14ac:dyDescent="0.3">
      <c r="O188" s="10"/>
      <c r="P188" s="11"/>
    </row>
    <row r="189" spans="15:16" ht="13" x14ac:dyDescent="0.3">
      <c r="O189" s="10"/>
      <c r="P189" s="11"/>
    </row>
    <row r="190" spans="15:16" ht="13" x14ac:dyDescent="0.3">
      <c r="O190" s="10"/>
      <c r="P190" s="11"/>
    </row>
    <row r="191" spans="15:16" ht="13" x14ac:dyDescent="0.3">
      <c r="O191" s="10"/>
      <c r="P191" s="11"/>
    </row>
    <row r="192" spans="15:16" ht="13" x14ac:dyDescent="0.3">
      <c r="O192" s="10"/>
      <c r="P192" s="11"/>
    </row>
    <row r="193" spans="15:16" ht="13" x14ac:dyDescent="0.3">
      <c r="O193" s="10"/>
      <c r="P193" s="11"/>
    </row>
    <row r="194" spans="15:16" ht="13" x14ac:dyDescent="0.3">
      <c r="O194" s="10"/>
      <c r="P194" s="11"/>
    </row>
    <row r="195" spans="15:16" ht="13" x14ac:dyDescent="0.3">
      <c r="O195" s="10"/>
      <c r="P195" s="11"/>
    </row>
    <row r="196" spans="15:16" ht="13" x14ac:dyDescent="0.3">
      <c r="O196" s="10"/>
      <c r="P196" s="11"/>
    </row>
    <row r="197" spans="15:16" ht="13" x14ac:dyDescent="0.3">
      <c r="O197" s="10"/>
      <c r="P197" s="11"/>
    </row>
    <row r="198" spans="15:16" ht="13" x14ac:dyDescent="0.3">
      <c r="O198" s="10"/>
      <c r="P198" s="11"/>
    </row>
    <row r="199" spans="15:16" ht="13" x14ac:dyDescent="0.3">
      <c r="O199" s="10"/>
      <c r="P199" s="11"/>
    </row>
    <row r="200" spans="15:16" ht="13" x14ac:dyDescent="0.3">
      <c r="O200" s="10"/>
      <c r="P200" s="11"/>
    </row>
    <row r="201" spans="15:16" ht="13" x14ac:dyDescent="0.3">
      <c r="O201" s="10"/>
      <c r="P201" s="11"/>
    </row>
    <row r="202" spans="15:16" ht="13" x14ac:dyDescent="0.3">
      <c r="O202" s="10"/>
      <c r="P202" s="11"/>
    </row>
    <row r="203" spans="15:16" ht="13" x14ac:dyDescent="0.3">
      <c r="O203" s="10"/>
      <c r="P203" s="11"/>
    </row>
    <row r="204" spans="15:16" ht="13" x14ac:dyDescent="0.3">
      <c r="O204" s="10"/>
      <c r="P204" s="11"/>
    </row>
    <row r="205" spans="15:16" ht="13" x14ac:dyDescent="0.3">
      <c r="O205" s="10"/>
      <c r="P205" s="11"/>
    </row>
    <row r="206" spans="15:16" ht="13" x14ac:dyDescent="0.3">
      <c r="O206" s="10"/>
      <c r="P206" s="11"/>
    </row>
    <row r="207" spans="15:16" ht="13" x14ac:dyDescent="0.3">
      <c r="O207" s="10"/>
      <c r="P207" s="11"/>
    </row>
    <row r="208" spans="15:16" ht="13" x14ac:dyDescent="0.3">
      <c r="O208" s="10"/>
      <c r="P208" s="11"/>
    </row>
    <row r="209" spans="15:16" ht="13" x14ac:dyDescent="0.3">
      <c r="O209" s="10"/>
      <c r="P209" s="11"/>
    </row>
    <row r="210" spans="15:16" ht="13" x14ac:dyDescent="0.3">
      <c r="O210" s="10"/>
      <c r="P210" s="11"/>
    </row>
    <row r="211" spans="15:16" ht="13" x14ac:dyDescent="0.3">
      <c r="O211" s="10"/>
      <c r="P211" s="11"/>
    </row>
    <row r="212" spans="15:16" ht="13" x14ac:dyDescent="0.3">
      <c r="O212" s="10"/>
      <c r="P212" s="11"/>
    </row>
    <row r="213" spans="15:16" ht="13" x14ac:dyDescent="0.3">
      <c r="O213" s="10"/>
      <c r="P213" s="11"/>
    </row>
    <row r="214" spans="15:16" ht="13" x14ac:dyDescent="0.3">
      <c r="O214" s="10"/>
      <c r="P214" s="11"/>
    </row>
    <row r="215" spans="15:16" ht="13" x14ac:dyDescent="0.3">
      <c r="O215" s="10"/>
      <c r="P215" s="11"/>
    </row>
    <row r="216" spans="15:16" ht="13" x14ac:dyDescent="0.3">
      <c r="O216" s="10"/>
      <c r="P216" s="11"/>
    </row>
    <row r="217" spans="15:16" ht="13" x14ac:dyDescent="0.3">
      <c r="O217" s="10"/>
      <c r="P217" s="11"/>
    </row>
    <row r="218" spans="15:16" ht="13" x14ac:dyDescent="0.3">
      <c r="O218" s="10"/>
      <c r="P218" s="11"/>
    </row>
    <row r="219" spans="15:16" ht="13" x14ac:dyDescent="0.3">
      <c r="O219" s="10"/>
      <c r="P219" s="11"/>
    </row>
    <row r="220" spans="15:16" ht="13" x14ac:dyDescent="0.3">
      <c r="O220" s="10"/>
      <c r="P220" s="11"/>
    </row>
    <row r="221" spans="15:16" ht="13" x14ac:dyDescent="0.3">
      <c r="O221" s="10"/>
      <c r="P221" s="11"/>
    </row>
    <row r="222" spans="15:16" ht="13" x14ac:dyDescent="0.3">
      <c r="O222" s="10"/>
      <c r="P222" s="11"/>
    </row>
    <row r="223" spans="15:16" ht="13" x14ac:dyDescent="0.3">
      <c r="O223" s="10"/>
      <c r="P223" s="11"/>
    </row>
    <row r="224" spans="15:16" ht="13" x14ac:dyDescent="0.3">
      <c r="O224" s="10"/>
      <c r="P224" s="11"/>
    </row>
    <row r="225" spans="15:16" ht="13" x14ac:dyDescent="0.3">
      <c r="O225" s="10"/>
      <c r="P225" s="11"/>
    </row>
    <row r="226" spans="15:16" ht="13" x14ac:dyDescent="0.3">
      <c r="O226" s="10"/>
      <c r="P226" s="11"/>
    </row>
    <row r="227" spans="15:16" ht="13" x14ac:dyDescent="0.3">
      <c r="O227" s="10"/>
      <c r="P227" s="11"/>
    </row>
    <row r="228" spans="15:16" ht="13" x14ac:dyDescent="0.3">
      <c r="O228" s="10"/>
      <c r="P228" s="11"/>
    </row>
    <row r="229" spans="15:16" ht="13" x14ac:dyDescent="0.3">
      <c r="O229" s="10"/>
      <c r="P229" s="11"/>
    </row>
    <row r="230" spans="15:16" ht="13" x14ac:dyDescent="0.3">
      <c r="O230" s="10"/>
      <c r="P230" s="11"/>
    </row>
    <row r="231" spans="15:16" ht="13" x14ac:dyDescent="0.3">
      <c r="O231" s="10"/>
      <c r="P231" s="11"/>
    </row>
    <row r="232" spans="15:16" ht="13" x14ac:dyDescent="0.3">
      <c r="O232" s="10"/>
      <c r="P232" s="11"/>
    </row>
    <row r="233" spans="15:16" ht="13" x14ac:dyDescent="0.3">
      <c r="O233" s="10"/>
      <c r="P233" s="11"/>
    </row>
    <row r="234" spans="15:16" ht="13" x14ac:dyDescent="0.3">
      <c r="O234" s="10"/>
      <c r="P234" s="11"/>
    </row>
    <row r="235" spans="15:16" ht="13" x14ac:dyDescent="0.3">
      <c r="O235" s="10"/>
      <c r="P235" s="11"/>
    </row>
    <row r="236" spans="15:16" ht="13" x14ac:dyDescent="0.3">
      <c r="O236" s="10"/>
      <c r="P236" s="11"/>
    </row>
    <row r="237" spans="15:16" ht="13" x14ac:dyDescent="0.3">
      <c r="O237" s="10"/>
      <c r="P237" s="11"/>
    </row>
    <row r="238" spans="15:16" ht="13" x14ac:dyDescent="0.3">
      <c r="O238" s="10"/>
      <c r="P238" s="11"/>
    </row>
    <row r="239" spans="15:16" ht="13" x14ac:dyDescent="0.3">
      <c r="O239" s="10"/>
      <c r="P239" s="11"/>
    </row>
    <row r="240" spans="15:16" ht="13" x14ac:dyDescent="0.3">
      <c r="O240" s="10"/>
      <c r="P240" s="11"/>
    </row>
    <row r="241" spans="15:16" ht="13" x14ac:dyDescent="0.3">
      <c r="O241" s="10"/>
      <c r="P241" s="11"/>
    </row>
    <row r="242" spans="15:16" ht="13" x14ac:dyDescent="0.3">
      <c r="O242" s="10"/>
      <c r="P242" s="11"/>
    </row>
    <row r="243" spans="15:16" ht="13" x14ac:dyDescent="0.3">
      <c r="O243" s="10"/>
      <c r="P243" s="11"/>
    </row>
    <row r="244" spans="15:16" ht="13" x14ac:dyDescent="0.3">
      <c r="O244" s="10"/>
      <c r="P244" s="11"/>
    </row>
    <row r="245" spans="15:16" ht="13" x14ac:dyDescent="0.3">
      <c r="O245" s="10"/>
      <c r="P245" s="11"/>
    </row>
    <row r="246" spans="15:16" ht="13" x14ac:dyDescent="0.3">
      <c r="O246" s="10"/>
      <c r="P246" s="11"/>
    </row>
    <row r="247" spans="15:16" ht="13" x14ac:dyDescent="0.3">
      <c r="O247" s="10"/>
      <c r="P247" s="11"/>
    </row>
    <row r="248" spans="15:16" ht="13" x14ac:dyDescent="0.3">
      <c r="O248" s="10"/>
      <c r="P248" s="11"/>
    </row>
    <row r="249" spans="15:16" ht="13" x14ac:dyDescent="0.3">
      <c r="O249" s="10"/>
      <c r="P249" s="11"/>
    </row>
    <row r="250" spans="15:16" ht="13" x14ac:dyDescent="0.3">
      <c r="O250" s="10"/>
      <c r="P250" s="11"/>
    </row>
    <row r="251" spans="15:16" ht="13" x14ac:dyDescent="0.3">
      <c r="O251" s="10"/>
      <c r="P251" s="11"/>
    </row>
    <row r="252" spans="15:16" ht="13" x14ac:dyDescent="0.3">
      <c r="O252" s="10"/>
      <c r="P252" s="11"/>
    </row>
    <row r="253" spans="15:16" ht="13" x14ac:dyDescent="0.3">
      <c r="O253" s="10"/>
      <c r="P253" s="11"/>
    </row>
    <row r="254" spans="15:16" ht="13" x14ac:dyDescent="0.3">
      <c r="O254" s="10"/>
      <c r="P254" s="11"/>
    </row>
    <row r="255" spans="15:16" ht="13" x14ac:dyDescent="0.3">
      <c r="O255" s="10"/>
      <c r="P255" s="11"/>
    </row>
    <row r="256" spans="15:16" ht="13" x14ac:dyDescent="0.3">
      <c r="O256" s="10"/>
      <c r="P256" s="11"/>
    </row>
    <row r="257" spans="15:16" ht="13" x14ac:dyDescent="0.3">
      <c r="O257" s="10"/>
      <c r="P257" s="11"/>
    </row>
    <row r="258" spans="15:16" ht="13" x14ac:dyDescent="0.3">
      <c r="O258" s="10"/>
      <c r="P258" s="11"/>
    </row>
    <row r="259" spans="15:16" ht="13" x14ac:dyDescent="0.3">
      <c r="O259" s="10"/>
      <c r="P259" s="11"/>
    </row>
    <row r="260" spans="15:16" ht="13" x14ac:dyDescent="0.3">
      <c r="O260" s="10"/>
      <c r="P260" s="11"/>
    </row>
    <row r="261" spans="15:16" ht="13" x14ac:dyDescent="0.3">
      <c r="O261" s="10"/>
      <c r="P261" s="11"/>
    </row>
    <row r="262" spans="15:16" ht="13" x14ac:dyDescent="0.3">
      <c r="O262" s="10"/>
      <c r="P262" s="11"/>
    </row>
    <row r="263" spans="15:16" ht="13" x14ac:dyDescent="0.3">
      <c r="O263" s="10"/>
      <c r="P263" s="11"/>
    </row>
    <row r="264" spans="15:16" ht="13" x14ac:dyDescent="0.3">
      <c r="O264" s="10"/>
      <c r="P264" s="11"/>
    </row>
    <row r="265" spans="15:16" ht="13" x14ac:dyDescent="0.3">
      <c r="O265" s="10"/>
      <c r="P265" s="11"/>
    </row>
    <row r="266" spans="15:16" ht="13" x14ac:dyDescent="0.3">
      <c r="O266" s="10"/>
      <c r="P266" s="11"/>
    </row>
    <row r="267" spans="15:16" ht="13" x14ac:dyDescent="0.3">
      <c r="O267" s="10"/>
      <c r="P267" s="11"/>
    </row>
    <row r="268" spans="15:16" ht="13" x14ac:dyDescent="0.3">
      <c r="O268" s="10"/>
      <c r="P268" s="11"/>
    </row>
    <row r="269" spans="15:16" ht="13" x14ac:dyDescent="0.3">
      <c r="O269" s="10"/>
      <c r="P269" s="11"/>
    </row>
    <row r="270" spans="15:16" ht="13" x14ac:dyDescent="0.3">
      <c r="O270" s="10"/>
      <c r="P270" s="11"/>
    </row>
    <row r="271" spans="15:16" ht="13" x14ac:dyDescent="0.3">
      <c r="O271" s="10"/>
      <c r="P271" s="11"/>
    </row>
    <row r="272" spans="15:16" ht="13" x14ac:dyDescent="0.3">
      <c r="O272" s="10"/>
      <c r="P272" s="11"/>
    </row>
    <row r="273" spans="15:16" ht="13" x14ac:dyDescent="0.3">
      <c r="O273" s="10"/>
      <c r="P273" s="11"/>
    </row>
    <row r="274" spans="15:16" ht="13" x14ac:dyDescent="0.3">
      <c r="O274" s="10"/>
      <c r="P274" s="11"/>
    </row>
    <row r="275" spans="15:16" ht="13" x14ac:dyDescent="0.3">
      <c r="O275" s="10"/>
      <c r="P275" s="11"/>
    </row>
    <row r="276" spans="15:16" ht="13" x14ac:dyDescent="0.3">
      <c r="O276" s="10"/>
      <c r="P276" s="11"/>
    </row>
    <row r="277" spans="15:16" ht="13" x14ac:dyDescent="0.3">
      <c r="O277" s="10"/>
      <c r="P277" s="11"/>
    </row>
    <row r="278" spans="15:16" ht="13" x14ac:dyDescent="0.3">
      <c r="O278" s="10"/>
      <c r="P278" s="11"/>
    </row>
    <row r="279" spans="15:16" ht="13" x14ac:dyDescent="0.3">
      <c r="O279" s="10"/>
      <c r="P279" s="11"/>
    </row>
    <row r="280" spans="15:16" ht="13" x14ac:dyDescent="0.3">
      <c r="O280" s="10"/>
      <c r="P280" s="11"/>
    </row>
    <row r="281" spans="15:16" ht="13" x14ac:dyDescent="0.3">
      <c r="O281" s="10"/>
      <c r="P281" s="11"/>
    </row>
    <row r="282" spans="15:16" ht="13" x14ac:dyDescent="0.3">
      <c r="O282" s="10"/>
      <c r="P282" s="11"/>
    </row>
    <row r="283" spans="15:16" ht="13" x14ac:dyDescent="0.3">
      <c r="O283" s="10"/>
      <c r="P283" s="11"/>
    </row>
    <row r="284" spans="15:16" ht="13" x14ac:dyDescent="0.3">
      <c r="O284" s="10"/>
      <c r="P284" s="11"/>
    </row>
    <row r="285" spans="15:16" ht="13" x14ac:dyDescent="0.3">
      <c r="O285" s="10"/>
      <c r="P285" s="11"/>
    </row>
    <row r="286" spans="15:16" ht="13" x14ac:dyDescent="0.3">
      <c r="O286" s="10"/>
      <c r="P286" s="11"/>
    </row>
    <row r="287" spans="15:16" ht="13" x14ac:dyDescent="0.3">
      <c r="O287" s="10"/>
      <c r="P287" s="11"/>
    </row>
    <row r="288" spans="15:16" ht="13" x14ac:dyDescent="0.3">
      <c r="O288" s="10"/>
      <c r="P288" s="11"/>
    </row>
    <row r="289" spans="15:16" ht="13" x14ac:dyDescent="0.3">
      <c r="O289" s="10"/>
      <c r="P289" s="11"/>
    </row>
    <row r="290" spans="15:16" ht="13" x14ac:dyDescent="0.3">
      <c r="O290" s="10"/>
      <c r="P290" s="11"/>
    </row>
    <row r="291" spans="15:16" ht="13" x14ac:dyDescent="0.3">
      <c r="O291" s="10"/>
      <c r="P291" s="11"/>
    </row>
    <row r="292" spans="15:16" ht="13" x14ac:dyDescent="0.3">
      <c r="O292" s="10"/>
      <c r="P292" s="11"/>
    </row>
    <row r="293" spans="15:16" ht="13" x14ac:dyDescent="0.3">
      <c r="O293" s="10"/>
      <c r="P293" s="11"/>
    </row>
    <row r="294" spans="15:16" ht="13" x14ac:dyDescent="0.3">
      <c r="O294" s="10"/>
      <c r="P294" s="11"/>
    </row>
    <row r="295" spans="15:16" ht="13" x14ac:dyDescent="0.3">
      <c r="O295" s="10"/>
      <c r="P295" s="11"/>
    </row>
    <row r="296" spans="15:16" ht="13" x14ac:dyDescent="0.3">
      <c r="O296" s="10"/>
      <c r="P296" s="11"/>
    </row>
    <row r="297" spans="15:16" ht="13" x14ac:dyDescent="0.3">
      <c r="O297" s="10"/>
      <c r="P297" s="11"/>
    </row>
    <row r="298" spans="15:16" ht="13" x14ac:dyDescent="0.3">
      <c r="O298" s="10"/>
      <c r="P298" s="11"/>
    </row>
    <row r="299" spans="15:16" ht="13" x14ac:dyDescent="0.3">
      <c r="O299" s="10"/>
      <c r="P299" s="11"/>
    </row>
    <row r="300" spans="15:16" ht="13" x14ac:dyDescent="0.3">
      <c r="O300" s="10"/>
      <c r="P300" s="11"/>
    </row>
    <row r="301" spans="15:16" ht="13" x14ac:dyDescent="0.3">
      <c r="O301" s="10"/>
      <c r="P301" s="11"/>
    </row>
    <row r="302" spans="15:16" ht="13" x14ac:dyDescent="0.3">
      <c r="O302" s="10"/>
      <c r="P302" s="11"/>
    </row>
    <row r="303" spans="15:16" ht="13" x14ac:dyDescent="0.3">
      <c r="O303" s="10"/>
      <c r="P303" s="11"/>
    </row>
    <row r="304" spans="15:16" ht="13" x14ac:dyDescent="0.3">
      <c r="O304" s="10"/>
      <c r="P304" s="11"/>
    </row>
    <row r="305" spans="15:16" ht="13" x14ac:dyDescent="0.3">
      <c r="O305" s="10"/>
      <c r="P305" s="11"/>
    </row>
    <row r="306" spans="15:16" ht="13" x14ac:dyDescent="0.3">
      <c r="O306" s="10"/>
      <c r="P306" s="11"/>
    </row>
    <row r="307" spans="15:16" ht="13" x14ac:dyDescent="0.3">
      <c r="O307" s="10"/>
      <c r="P307" s="11"/>
    </row>
    <row r="308" spans="15:16" ht="13" x14ac:dyDescent="0.3">
      <c r="O308" s="10"/>
      <c r="P308" s="11"/>
    </row>
    <row r="309" spans="15:16" ht="13" x14ac:dyDescent="0.3">
      <c r="O309" s="10"/>
      <c r="P309" s="11"/>
    </row>
    <row r="310" spans="15:16" ht="13" x14ac:dyDescent="0.3">
      <c r="O310" s="10"/>
      <c r="P310" s="11"/>
    </row>
    <row r="311" spans="15:16" ht="13" x14ac:dyDescent="0.3">
      <c r="O311" s="10"/>
      <c r="P311" s="11"/>
    </row>
    <row r="312" spans="15:16" ht="13" x14ac:dyDescent="0.3">
      <c r="O312" s="10"/>
      <c r="P312" s="11"/>
    </row>
    <row r="313" spans="15:16" ht="13" x14ac:dyDescent="0.3">
      <c r="O313" s="10"/>
      <c r="P313" s="11"/>
    </row>
    <row r="314" spans="15:16" ht="13" x14ac:dyDescent="0.3">
      <c r="O314" s="10"/>
      <c r="P314" s="11"/>
    </row>
    <row r="315" spans="15:16" ht="13" x14ac:dyDescent="0.3">
      <c r="O315" s="10"/>
      <c r="P315" s="11"/>
    </row>
    <row r="316" spans="15:16" ht="13" x14ac:dyDescent="0.3">
      <c r="O316" s="10"/>
      <c r="P316" s="11"/>
    </row>
    <row r="317" spans="15:16" ht="13" x14ac:dyDescent="0.3">
      <c r="O317" s="10"/>
      <c r="P317" s="11"/>
    </row>
    <row r="318" spans="15:16" ht="13" x14ac:dyDescent="0.3">
      <c r="O318" s="10"/>
      <c r="P318" s="11"/>
    </row>
    <row r="319" spans="15:16" ht="13" x14ac:dyDescent="0.3">
      <c r="O319" s="10"/>
      <c r="P319" s="11"/>
    </row>
    <row r="320" spans="15:16" ht="13" x14ac:dyDescent="0.3">
      <c r="O320" s="10"/>
      <c r="P320" s="11"/>
    </row>
    <row r="321" spans="15:16" ht="13" x14ac:dyDescent="0.3">
      <c r="O321" s="10"/>
      <c r="P321" s="11"/>
    </row>
    <row r="322" spans="15:16" ht="13" x14ac:dyDescent="0.3">
      <c r="O322" s="10"/>
      <c r="P322" s="11"/>
    </row>
    <row r="323" spans="15:16" ht="13" x14ac:dyDescent="0.3">
      <c r="O323" s="10"/>
      <c r="P323" s="11"/>
    </row>
    <row r="324" spans="15:16" ht="13" x14ac:dyDescent="0.3">
      <c r="O324" s="10"/>
      <c r="P324" s="11"/>
    </row>
    <row r="325" spans="15:16" ht="13" x14ac:dyDescent="0.3">
      <c r="O325" s="10"/>
      <c r="P325" s="11"/>
    </row>
    <row r="326" spans="15:16" ht="13" x14ac:dyDescent="0.3">
      <c r="O326" s="10"/>
      <c r="P326" s="11"/>
    </row>
    <row r="327" spans="15:16" ht="13" x14ac:dyDescent="0.3">
      <c r="O327" s="10"/>
      <c r="P327" s="11"/>
    </row>
    <row r="328" spans="15:16" ht="13" x14ac:dyDescent="0.3">
      <c r="O328" s="10"/>
      <c r="P328" s="11"/>
    </row>
    <row r="329" spans="15:16" ht="13" x14ac:dyDescent="0.3">
      <c r="O329" s="10"/>
      <c r="P329" s="11"/>
    </row>
    <row r="330" spans="15:16" ht="13" x14ac:dyDescent="0.3">
      <c r="O330" s="10"/>
      <c r="P330" s="11"/>
    </row>
    <row r="331" spans="15:16" ht="13" x14ac:dyDescent="0.3">
      <c r="O331" s="10"/>
      <c r="P331" s="11"/>
    </row>
    <row r="332" spans="15:16" ht="13" x14ac:dyDescent="0.3">
      <c r="O332" s="10"/>
      <c r="P332" s="11"/>
    </row>
    <row r="333" spans="15:16" ht="13" x14ac:dyDescent="0.3">
      <c r="O333" s="10"/>
      <c r="P333" s="11"/>
    </row>
    <row r="334" spans="15:16" ht="13" x14ac:dyDescent="0.3">
      <c r="O334" s="10"/>
      <c r="P334" s="11"/>
    </row>
    <row r="335" spans="15:16" ht="13" x14ac:dyDescent="0.3">
      <c r="O335" s="10"/>
      <c r="P335" s="11"/>
    </row>
    <row r="336" spans="15:16" ht="13" x14ac:dyDescent="0.3">
      <c r="O336" s="10"/>
      <c r="P336" s="11"/>
    </row>
    <row r="337" spans="15:16" ht="13" x14ac:dyDescent="0.3">
      <c r="O337" s="10"/>
      <c r="P337" s="11"/>
    </row>
    <row r="338" spans="15:16" ht="13" x14ac:dyDescent="0.3">
      <c r="O338" s="10"/>
      <c r="P338" s="11"/>
    </row>
    <row r="339" spans="15:16" ht="13" x14ac:dyDescent="0.3">
      <c r="O339" s="10"/>
      <c r="P339" s="11"/>
    </row>
    <row r="340" spans="15:16" ht="13" x14ac:dyDescent="0.3">
      <c r="O340" s="10"/>
      <c r="P340" s="11"/>
    </row>
    <row r="341" spans="15:16" ht="13" x14ac:dyDescent="0.3">
      <c r="O341" s="10"/>
      <c r="P341" s="11"/>
    </row>
    <row r="342" spans="15:16" ht="13" x14ac:dyDescent="0.3">
      <c r="O342" s="10"/>
      <c r="P342" s="11"/>
    </row>
    <row r="343" spans="15:16" ht="13" x14ac:dyDescent="0.3">
      <c r="O343" s="10"/>
      <c r="P343" s="11"/>
    </row>
    <row r="344" spans="15:16" ht="13" x14ac:dyDescent="0.3">
      <c r="O344" s="10"/>
      <c r="P344" s="11"/>
    </row>
    <row r="345" spans="15:16" ht="13" x14ac:dyDescent="0.3">
      <c r="O345" s="10"/>
      <c r="P345" s="11"/>
    </row>
    <row r="346" spans="15:16" ht="13" x14ac:dyDescent="0.3">
      <c r="O346" s="10"/>
      <c r="P346" s="11"/>
    </row>
    <row r="347" spans="15:16" ht="13" x14ac:dyDescent="0.3">
      <c r="O347" s="10"/>
      <c r="P347" s="11"/>
    </row>
    <row r="348" spans="15:16" ht="13" x14ac:dyDescent="0.3">
      <c r="O348" s="10"/>
      <c r="P348" s="11"/>
    </row>
    <row r="349" spans="15:16" ht="13" x14ac:dyDescent="0.3">
      <c r="O349" s="10"/>
      <c r="P349" s="11"/>
    </row>
    <row r="350" spans="15:16" ht="13" x14ac:dyDescent="0.3">
      <c r="O350" s="10"/>
      <c r="P350" s="11"/>
    </row>
    <row r="351" spans="15:16" ht="13" x14ac:dyDescent="0.3">
      <c r="O351" s="10"/>
      <c r="P351" s="11"/>
    </row>
    <row r="352" spans="15:16" ht="13" x14ac:dyDescent="0.3">
      <c r="O352" s="10"/>
      <c r="P352" s="11"/>
    </row>
    <row r="353" spans="15:16" ht="13" x14ac:dyDescent="0.3">
      <c r="O353" s="10"/>
      <c r="P353" s="11"/>
    </row>
    <row r="354" spans="15:16" ht="13" x14ac:dyDescent="0.3">
      <c r="O354" s="10"/>
      <c r="P354" s="11"/>
    </row>
    <row r="355" spans="15:16" ht="13" x14ac:dyDescent="0.3">
      <c r="O355" s="10"/>
      <c r="P355" s="11"/>
    </row>
    <row r="356" spans="15:16" ht="13" x14ac:dyDescent="0.3">
      <c r="O356" s="10"/>
      <c r="P356" s="11"/>
    </row>
    <row r="357" spans="15:16" ht="13" x14ac:dyDescent="0.3">
      <c r="O357" s="10"/>
      <c r="P357" s="11"/>
    </row>
    <row r="358" spans="15:16" ht="13" x14ac:dyDescent="0.3">
      <c r="O358" s="10"/>
      <c r="P358" s="11"/>
    </row>
    <row r="359" spans="15:16" ht="13" x14ac:dyDescent="0.3">
      <c r="O359" s="10"/>
      <c r="P359" s="11"/>
    </row>
    <row r="360" spans="15:16" ht="13" x14ac:dyDescent="0.3">
      <c r="O360" s="10"/>
      <c r="P360" s="11"/>
    </row>
    <row r="361" spans="15:16" ht="13" x14ac:dyDescent="0.3">
      <c r="O361" s="10"/>
      <c r="P361" s="11"/>
    </row>
    <row r="362" spans="15:16" ht="13" x14ac:dyDescent="0.3">
      <c r="O362" s="10"/>
      <c r="P362" s="11"/>
    </row>
    <row r="363" spans="15:16" ht="13" x14ac:dyDescent="0.3">
      <c r="O363" s="10"/>
      <c r="P363" s="11"/>
    </row>
    <row r="364" spans="15:16" ht="13" x14ac:dyDescent="0.3">
      <c r="O364" s="10"/>
      <c r="P364" s="11"/>
    </row>
    <row r="365" spans="15:16" ht="13" x14ac:dyDescent="0.3">
      <c r="O365" s="10"/>
      <c r="P365" s="11"/>
    </row>
    <row r="366" spans="15:16" ht="13" x14ac:dyDescent="0.3">
      <c r="O366" s="10"/>
      <c r="P366" s="11"/>
    </row>
    <row r="367" spans="15:16" ht="13" x14ac:dyDescent="0.3">
      <c r="O367" s="10"/>
      <c r="P367" s="11"/>
    </row>
    <row r="368" spans="15:16" ht="13" x14ac:dyDescent="0.3">
      <c r="O368" s="10"/>
      <c r="P368" s="11"/>
    </row>
    <row r="369" spans="15:16" ht="13" x14ac:dyDescent="0.3">
      <c r="O369" s="10"/>
      <c r="P369" s="11"/>
    </row>
    <row r="370" spans="15:16" ht="13" x14ac:dyDescent="0.3">
      <c r="O370" s="10"/>
      <c r="P370" s="11"/>
    </row>
    <row r="371" spans="15:16" ht="13" x14ac:dyDescent="0.3">
      <c r="O371" s="10"/>
      <c r="P371" s="11"/>
    </row>
    <row r="372" spans="15:16" ht="13" x14ac:dyDescent="0.3">
      <c r="O372" s="10"/>
      <c r="P372" s="11"/>
    </row>
    <row r="373" spans="15:16" ht="13" x14ac:dyDescent="0.3">
      <c r="O373" s="10"/>
      <c r="P373" s="11"/>
    </row>
    <row r="374" spans="15:16" ht="13" x14ac:dyDescent="0.3">
      <c r="O374" s="10"/>
      <c r="P374" s="11"/>
    </row>
    <row r="375" spans="15:16" ht="13" x14ac:dyDescent="0.3">
      <c r="O375" s="10"/>
      <c r="P375" s="11"/>
    </row>
    <row r="376" spans="15:16" ht="13" x14ac:dyDescent="0.3">
      <c r="O376" s="10"/>
      <c r="P376" s="11"/>
    </row>
    <row r="377" spans="15:16" ht="13" x14ac:dyDescent="0.3">
      <c r="O377" s="10"/>
      <c r="P377" s="11"/>
    </row>
    <row r="378" spans="15:16" ht="13" x14ac:dyDescent="0.3">
      <c r="O378" s="10"/>
      <c r="P378" s="11"/>
    </row>
    <row r="379" spans="15:16" ht="13" x14ac:dyDescent="0.3">
      <c r="O379" s="10"/>
      <c r="P379" s="11"/>
    </row>
    <row r="380" spans="15:16" ht="13" x14ac:dyDescent="0.3">
      <c r="O380" s="10"/>
      <c r="P380" s="11"/>
    </row>
    <row r="381" spans="15:16" ht="13" x14ac:dyDescent="0.3">
      <c r="O381" s="10"/>
      <c r="P381" s="11"/>
    </row>
    <row r="382" spans="15:16" ht="13" x14ac:dyDescent="0.3">
      <c r="O382" s="10"/>
      <c r="P382" s="11"/>
    </row>
    <row r="383" spans="15:16" ht="13" x14ac:dyDescent="0.3">
      <c r="O383" s="10"/>
      <c r="P383" s="11"/>
    </row>
    <row r="384" spans="15:16" ht="13" x14ac:dyDescent="0.3">
      <c r="O384" s="10"/>
      <c r="P384" s="11"/>
    </row>
    <row r="385" spans="15:16" ht="13" x14ac:dyDescent="0.3">
      <c r="O385" s="10"/>
      <c r="P385" s="11"/>
    </row>
    <row r="386" spans="15:16" ht="13" x14ac:dyDescent="0.3">
      <c r="O386" s="10"/>
      <c r="P386" s="11"/>
    </row>
    <row r="387" spans="15:16" ht="13" x14ac:dyDescent="0.3">
      <c r="O387" s="10"/>
      <c r="P387" s="11"/>
    </row>
    <row r="388" spans="15:16" ht="13" x14ac:dyDescent="0.3">
      <c r="O388" s="10"/>
      <c r="P388" s="11"/>
    </row>
    <row r="389" spans="15:16" ht="13" x14ac:dyDescent="0.3">
      <c r="O389" s="10"/>
      <c r="P389" s="11"/>
    </row>
    <row r="390" spans="15:16" ht="13" x14ac:dyDescent="0.3">
      <c r="O390" s="10"/>
      <c r="P390" s="11"/>
    </row>
    <row r="391" spans="15:16" ht="13" x14ac:dyDescent="0.3">
      <c r="O391" s="10"/>
      <c r="P391" s="11"/>
    </row>
    <row r="392" spans="15:16" ht="13" x14ac:dyDescent="0.3">
      <c r="O392" s="10"/>
      <c r="P392" s="11"/>
    </row>
    <row r="393" spans="15:16" ht="13" x14ac:dyDescent="0.3">
      <c r="O393" s="10"/>
      <c r="P393" s="11"/>
    </row>
    <row r="394" spans="15:16" ht="13" x14ac:dyDescent="0.3">
      <c r="O394" s="10"/>
      <c r="P394" s="11"/>
    </row>
    <row r="395" spans="15:16" ht="13" x14ac:dyDescent="0.3">
      <c r="O395" s="10"/>
      <c r="P395" s="11"/>
    </row>
    <row r="396" spans="15:16" ht="13" x14ac:dyDescent="0.3">
      <c r="O396" s="10"/>
      <c r="P396" s="11"/>
    </row>
    <row r="397" spans="15:16" ht="13" x14ac:dyDescent="0.3">
      <c r="O397" s="10"/>
      <c r="P397" s="11"/>
    </row>
    <row r="398" spans="15:16" ht="13" x14ac:dyDescent="0.3">
      <c r="O398" s="10"/>
      <c r="P398" s="11"/>
    </row>
    <row r="399" spans="15:16" ht="13" x14ac:dyDescent="0.3">
      <c r="O399" s="10"/>
      <c r="P399" s="11"/>
    </row>
    <row r="400" spans="15:16" ht="13" x14ac:dyDescent="0.3">
      <c r="O400" s="10"/>
      <c r="P400" s="11"/>
    </row>
    <row r="401" spans="15:16" ht="13" x14ac:dyDescent="0.3">
      <c r="O401" s="10"/>
      <c r="P401" s="11"/>
    </row>
    <row r="402" spans="15:16" ht="13" x14ac:dyDescent="0.3">
      <c r="O402" s="10"/>
      <c r="P402" s="11"/>
    </row>
    <row r="403" spans="15:16" ht="13" x14ac:dyDescent="0.3">
      <c r="O403" s="10"/>
      <c r="P403" s="11"/>
    </row>
    <row r="404" spans="15:16" ht="13" x14ac:dyDescent="0.3">
      <c r="O404" s="10"/>
      <c r="P404" s="11"/>
    </row>
    <row r="405" spans="15:16" ht="13" x14ac:dyDescent="0.3">
      <c r="O405" s="10"/>
      <c r="P405" s="11"/>
    </row>
    <row r="406" spans="15:16" ht="13" x14ac:dyDescent="0.3">
      <c r="O406" s="10"/>
      <c r="P406" s="11"/>
    </row>
    <row r="407" spans="15:16" ht="13" x14ac:dyDescent="0.3">
      <c r="O407" s="10"/>
      <c r="P407" s="11"/>
    </row>
    <row r="408" spans="15:16" ht="13" x14ac:dyDescent="0.3">
      <c r="O408" s="10"/>
      <c r="P408" s="11"/>
    </row>
    <row r="409" spans="15:16" ht="13" x14ac:dyDescent="0.3">
      <c r="O409" s="10"/>
      <c r="P409" s="11"/>
    </row>
    <row r="410" spans="15:16" ht="13" x14ac:dyDescent="0.3">
      <c r="O410" s="10"/>
      <c r="P410" s="11"/>
    </row>
    <row r="411" spans="15:16" ht="13" x14ac:dyDescent="0.3">
      <c r="O411" s="10"/>
      <c r="P411" s="11"/>
    </row>
    <row r="412" spans="15:16" ht="13" x14ac:dyDescent="0.3">
      <c r="O412" s="10"/>
      <c r="P412" s="11"/>
    </row>
    <row r="413" spans="15:16" ht="13" x14ac:dyDescent="0.3">
      <c r="O413" s="10"/>
      <c r="P413" s="11"/>
    </row>
    <row r="414" spans="15:16" ht="13" x14ac:dyDescent="0.3">
      <c r="O414" s="10"/>
      <c r="P414" s="11"/>
    </row>
    <row r="415" spans="15:16" ht="13" x14ac:dyDescent="0.3">
      <c r="O415" s="10"/>
      <c r="P415" s="11"/>
    </row>
    <row r="416" spans="15:16" ht="13" x14ac:dyDescent="0.3">
      <c r="O416" s="10"/>
      <c r="P416" s="11"/>
    </row>
    <row r="417" spans="15:16" ht="13" x14ac:dyDescent="0.3">
      <c r="O417" s="10"/>
      <c r="P417" s="11"/>
    </row>
    <row r="418" spans="15:16" ht="13" x14ac:dyDescent="0.3">
      <c r="O418" s="10"/>
      <c r="P418" s="11"/>
    </row>
    <row r="419" spans="15:16" ht="13" x14ac:dyDescent="0.3">
      <c r="O419" s="10"/>
      <c r="P419" s="11"/>
    </row>
    <row r="420" spans="15:16" ht="13" x14ac:dyDescent="0.3">
      <c r="O420" s="10"/>
      <c r="P420" s="11"/>
    </row>
    <row r="421" spans="15:16" ht="13" x14ac:dyDescent="0.3">
      <c r="O421" s="10"/>
      <c r="P421" s="11"/>
    </row>
    <row r="422" spans="15:16" ht="13" x14ac:dyDescent="0.3">
      <c r="O422" s="10"/>
      <c r="P422" s="11"/>
    </row>
    <row r="423" spans="15:16" ht="13" x14ac:dyDescent="0.3">
      <c r="O423" s="10"/>
      <c r="P423" s="11"/>
    </row>
    <row r="424" spans="15:16" ht="13" x14ac:dyDescent="0.3">
      <c r="O424" s="10"/>
      <c r="P424" s="11"/>
    </row>
    <row r="425" spans="15:16" ht="13" x14ac:dyDescent="0.3">
      <c r="O425" s="10"/>
      <c r="P425" s="11"/>
    </row>
    <row r="426" spans="15:16" ht="13" x14ac:dyDescent="0.3">
      <c r="O426" s="10"/>
      <c r="P426" s="11"/>
    </row>
    <row r="427" spans="15:16" ht="13" x14ac:dyDescent="0.3">
      <c r="O427" s="10"/>
      <c r="P427" s="11"/>
    </row>
    <row r="428" spans="15:16" ht="13" x14ac:dyDescent="0.3">
      <c r="O428" s="10"/>
      <c r="P428" s="11"/>
    </row>
    <row r="429" spans="15:16" ht="13" x14ac:dyDescent="0.3">
      <c r="O429" s="10"/>
      <c r="P429" s="11"/>
    </row>
    <row r="430" spans="15:16" ht="13" x14ac:dyDescent="0.3">
      <c r="O430" s="10"/>
      <c r="P430" s="11"/>
    </row>
    <row r="431" spans="15:16" ht="13" x14ac:dyDescent="0.3">
      <c r="O431" s="10"/>
      <c r="P431" s="11"/>
    </row>
    <row r="432" spans="15:16" ht="13" x14ac:dyDescent="0.3">
      <c r="O432" s="10"/>
      <c r="P432" s="11"/>
    </row>
    <row r="433" spans="15:16" ht="13" x14ac:dyDescent="0.3">
      <c r="O433" s="10"/>
      <c r="P433" s="11"/>
    </row>
    <row r="434" spans="15:16" ht="13" x14ac:dyDescent="0.3">
      <c r="O434" s="10"/>
      <c r="P434" s="11"/>
    </row>
    <row r="435" spans="15:16" ht="13" x14ac:dyDescent="0.3">
      <c r="O435" s="10"/>
      <c r="P435" s="11"/>
    </row>
    <row r="436" spans="15:16" ht="13" x14ac:dyDescent="0.3">
      <c r="O436" s="10"/>
      <c r="P436" s="11"/>
    </row>
    <row r="437" spans="15:16" ht="13" x14ac:dyDescent="0.3">
      <c r="O437" s="10"/>
      <c r="P437" s="11"/>
    </row>
    <row r="438" spans="15:16" ht="13" x14ac:dyDescent="0.3">
      <c r="O438" s="10"/>
      <c r="P438" s="11"/>
    </row>
    <row r="439" spans="15:16" ht="13" x14ac:dyDescent="0.3">
      <c r="O439" s="10"/>
      <c r="P439" s="11"/>
    </row>
    <row r="440" spans="15:16" ht="13" x14ac:dyDescent="0.3">
      <c r="O440" s="10"/>
      <c r="P440" s="11"/>
    </row>
    <row r="441" spans="15:16" ht="13" x14ac:dyDescent="0.3">
      <c r="O441" s="10"/>
      <c r="P441" s="11"/>
    </row>
    <row r="442" spans="15:16" ht="13" x14ac:dyDescent="0.3">
      <c r="O442" s="10"/>
      <c r="P442" s="11"/>
    </row>
    <row r="443" spans="15:16" ht="13" x14ac:dyDescent="0.3">
      <c r="O443" s="10"/>
      <c r="P443" s="11"/>
    </row>
    <row r="444" spans="15:16" ht="13" x14ac:dyDescent="0.3">
      <c r="O444" s="10"/>
      <c r="P444" s="11"/>
    </row>
    <row r="445" spans="15:16" ht="13" x14ac:dyDescent="0.3">
      <c r="O445" s="10"/>
      <c r="P445" s="11"/>
    </row>
    <row r="446" spans="15:16" ht="13" x14ac:dyDescent="0.3">
      <c r="O446" s="10"/>
      <c r="P446" s="11"/>
    </row>
    <row r="447" spans="15:16" ht="13" x14ac:dyDescent="0.3">
      <c r="O447" s="10"/>
      <c r="P447" s="11"/>
    </row>
    <row r="448" spans="15:16" ht="13" x14ac:dyDescent="0.3">
      <c r="O448" s="10"/>
      <c r="P448" s="11"/>
    </row>
    <row r="449" spans="15:16" ht="13" x14ac:dyDescent="0.3">
      <c r="O449" s="10"/>
      <c r="P449" s="11"/>
    </row>
    <row r="450" spans="15:16" ht="13" x14ac:dyDescent="0.3">
      <c r="O450" s="10"/>
      <c r="P450" s="11"/>
    </row>
    <row r="451" spans="15:16" ht="13" x14ac:dyDescent="0.3">
      <c r="O451" s="10"/>
      <c r="P451" s="11"/>
    </row>
    <row r="452" spans="15:16" ht="13" x14ac:dyDescent="0.3">
      <c r="O452" s="10"/>
      <c r="P452" s="11"/>
    </row>
    <row r="453" spans="15:16" ht="13" x14ac:dyDescent="0.3">
      <c r="O453" s="10"/>
      <c r="P453" s="11"/>
    </row>
    <row r="454" spans="15:16" ht="13" x14ac:dyDescent="0.3">
      <c r="O454" s="10"/>
      <c r="P454" s="11"/>
    </row>
    <row r="455" spans="15:16" ht="13" x14ac:dyDescent="0.3">
      <c r="O455" s="10"/>
      <c r="P455" s="11"/>
    </row>
    <row r="456" spans="15:16" ht="13" x14ac:dyDescent="0.3">
      <c r="O456" s="10"/>
      <c r="P456" s="11"/>
    </row>
    <row r="457" spans="15:16" ht="13" x14ac:dyDescent="0.3">
      <c r="O457" s="10"/>
      <c r="P457" s="11"/>
    </row>
    <row r="458" spans="15:16" ht="13" x14ac:dyDescent="0.3">
      <c r="O458" s="10"/>
      <c r="P458" s="11"/>
    </row>
    <row r="459" spans="15:16" ht="13" x14ac:dyDescent="0.3">
      <c r="O459" s="10"/>
      <c r="P459" s="11"/>
    </row>
    <row r="460" spans="15:16" ht="13" x14ac:dyDescent="0.3">
      <c r="O460" s="10"/>
      <c r="P460" s="11"/>
    </row>
    <row r="461" spans="15:16" ht="13" x14ac:dyDescent="0.3">
      <c r="O461" s="10"/>
      <c r="P461" s="11"/>
    </row>
    <row r="462" spans="15:16" ht="13" x14ac:dyDescent="0.3">
      <c r="O462" s="10"/>
      <c r="P462" s="11"/>
    </row>
    <row r="463" spans="15:16" ht="13" x14ac:dyDescent="0.3">
      <c r="O463" s="10"/>
      <c r="P463" s="11"/>
    </row>
    <row r="464" spans="15:16" ht="13" x14ac:dyDescent="0.3">
      <c r="O464" s="10"/>
      <c r="P464" s="11"/>
    </row>
    <row r="465" spans="15:16" ht="13" x14ac:dyDescent="0.3">
      <c r="O465" s="10"/>
      <c r="P465" s="11"/>
    </row>
    <row r="466" spans="15:16" ht="13" x14ac:dyDescent="0.3">
      <c r="O466" s="10"/>
      <c r="P466" s="11"/>
    </row>
    <row r="467" spans="15:16" ht="13" x14ac:dyDescent="0.3">
      <c r="O467" s="10"/>
      <c r="P467" s="11"/>
    </row>
    <row r="468" spans="15:16" ht="13" x14ac:dyDescent="0.3">
      <c r="O468" s="10"/>
      <c r="P468" s="11"/>
    </row>
    <row r="469" spans="15:16" ht="13" x14ac:dyDescent="0.3">
      <c r="O469" s="10"/>
      <c r="P469" s="11"/>
    </row>
    <row r="470" spans="15:16" ht="13" x14ac:dyDescent="0.3">
      <c r="O470" s="10"/>
      <c r="P470" s="11"/>
    </row>
    <row r="471" spans="15:16" ht="13" x14ac:dyDescent="0.3">
      <c r="O471" s="10"/>
      <c r="P471" s="11"/>
    </row>
    <row r="472" spans="15:16" ht="13" x14ac:dyDescent="0.3">
      <c r="O472" s="10"/>
      <c r="P472" s="11"/>
    </row>
    <row r="473" spans="15:16" ht="13" x14ac:dyDescent="0.3">
      <c r="O473" s="10"/>
      <c r="P473" s="11"/>
    </row>
    <row r="474" spans="15:16" ht="13" x14ac:dyDescent="0.3">
      <c r="O474" s="10"/>
      <c r="P474" s="11"/>
    </row>
    <row r="475" spans="15:16" ht="13" x14ac:dyDescent="0.3">
      <c r="O475" s="10"/>
      <c r="P475" s="11"/>
    </row>
    <row r="476" spans="15:16" ht="13" x14ac:dyDescent="0.3">
      <c r="O476" s="10"/>
      <c r="P476" s="11"/>
    </row>
    <row r="477" spans="15:16" ht="13" x14ac:dyDescent="0.3">
      <c r="O477" s="10"/>
      <c r="P477" s="11"/>
    </row>
    <row r="478" spans="15:16" ht="13" x14ac:dyDescent="0.3">
      <c r="O478" s="10"/>
      <c r="P478" s="11"/>
    </row>
    <row r="479" spans="15:16" ht="13" x14ac:dyDescent="0.3">
      <c r="O479" s="10"/>
      <c r="P479" s="11"/>
    </row>
    <row r="480" spans="15:16" ht="13" x14ac:dyDescent="0.3">
      <c r="O480" s="10"/>
      <c r="P480" s="11"/>
    </row>
    <row r="481" spans="15:16" ht="13" x14ac:dyDescent="0.3">
      <c r="O481" s="10"/>
      <c r="P481" s="11"/>
    </row>
    <row r="482" spans="15:16" ht="13" x14ac:dyDescent="0.3">
      <c r="O482" s="10"/>
      <c r="P482" s="11"/>
    </row>
    <row r="483" spans="15:16" ht="13" x14ac:dyDescent="0.3">
      <c r="O483" s="10"/>
      <c r="P483" s="11"/>
    </row>
    <row r="484" spans="15:16" ht="13" x14ac:dyDescent="0.3">
      <c r="O484" s="10"/>
      <c r="P484" s="11"/>
    </row>
    <row r="485" spans="15:16" ht="13" x14ac:dyDescent="0.3">
      <c r="O485" s="10"/>
      <c r="P485" s="11"/>
    </row>
    <row r="486" spans="15:16" ht="13" x14ac:dyDescent="0.3">
      <c r="O486" s="10"/>
      <c r="P486" s="11"/>
    </row>
    <row r="487" spans="15:16" ht="13" x14ac:dyDescent="0.3">
      <c r="O487" s="10"/>
      <c r="P487" s="11"/>
    </row>
    <row r="488" spans="15:16" ht="13" x14ac:dyDescent="0.3">
      <c r="O488" s="10"/>
      <c r="P488" s="11"/>
    </row>
    <row r="489" spans="15:16" ht="13" x14ac:dyDescent="0.3">
      <c r="O489" s="10"/>
      <c r="P489" s="11"/>
    </row>
    <row r="490" spans="15:16" ht="13" x14ac:dyDescent="0.3">
      <c r="O490" s="10"/>
      <c r="P490" s="11"/>
    </row>
    <row r="491" spans="15:16" ht="13" x14ac:dyDescent="0.3">
      <c r="O491" s="10"/>
      <c r="P491" s="11"/>
    </row>
    <row r="492" spans="15:16" ht="13" x14ac:dyDescent="0.3">
      <c r="O492" s="10"/>
      <c r="P492" s="11"/>
    </row>
    <row r="493" spans="15:16" ht="13" x14ac:dyDescent="0.3">
      <c r="O493" s="10"/>
      <c r="P493" s="11"/>
    </row>
    <row r="494" spans="15:16" ht="13" x14ac:dyDescent="0.3">
      <c r="O494" s="10"/>
      <c r="P494" s="11"/>
    </row>
    <row r="495" spans="15:16" ht="13" x14ac:dyDescent="0.3">
      <c r="O495" s="10"/>
      <c r="P495" s="11"/>
    </row>
    <row r="496" spans="15:16" ht="13" x14ac:dyDescent="0.3">
      <c r="O496" s="10"/>
      <c r="P496" s="11"/>
    </row>
    <row r="497" spans="15:16" ht="13" x14ac:dyDescent="0.3">
      <c r="O497" s="10"/>
      <c r="P497" s="11"/>
    </row>
    <row r="498" spans="15:16" ht="13" x14ac:dyDescent="0.3">
      <c r="O498" s="10"/>
      <c r="P498" s="11"/>
    </row>
    <row r="499" spans="15:16" ht="13" x14ac:dyDescent="0.3">
      <c r="O499" s="10"/>
      <c r="P499" s="11"/>
    </row>
    <row r="500" spans="15:16" ht="13" x14ac:dyDescent="0.3">
      <c r="O500" s="10"/>
      <c r="P500" s="11"/>
    </row>
    <row r="501" spans="15:16" ht="13" x14ac:dyDescent="0.3">
      <c r="O501" s="10"/>
      <c r="P501" s="11"/>
    </row>
    <row r="502" spans="15:16" ht="13" x14ac:dyDescent="0.3">
      <c r="O502" s="10"/>
      <c r="P502" s="11"/>
    </row>
    <row r="503" spans="15:16" ht="13" x14ac:dyDescent="0.3">
      <c r="O503" s="10"/>
      <c r="P503" s="11"/>
    </row>
    <row r="504" spans="15:16" ht="13" x14ac:dyDescent="0.3">
      <c r="O504" s="10"/>
      <c r="P504" s="11"/>
    </row>
    <row r="505" spans="15:16" ht="13" x14ac:dyDescent="0.3">
      <c r="O505" s="10"/>
      <c r="P505" s="11"/>
    </row>
    <row r="506" spans="15:16" ht="13" x14ac:dyDescent="0.3">
      <c r="O506" s="10"/>
      <c r="P506" s="11"/>
    </row>
    <row r="507" spans="15:16" ht="13" x14ac:dyDescent="0.3">
      <c r="O507" s="10"/>
      <c r="P507" s="11"/>
    </row>
    <row r="508" spans="15:16" ht="13" x14ac:dyDescent="0.3">
      <c r="O508" s="10"/>
      <c r="P508" s="11"/>
    </row>
    <row r="509" spans="15:16" ht="13" x14ac:dyDescent="0.3">
      <c r="O509" s="10"/>
      <c r="P509" s="11"/>
    </row>
    <row r="510" spans="15:16" ht="13" x14ac:dyDescent="0.3">
      <c r="O510" s="10"/>
      <c r="P510" s="11"/>
    </row>
    <row r="511" spans="15:16" ht="13" x14ac:dyDescent="0.3">
      <c r="O511" s="10"/>
      <c r="P511" s="11"/>
    </row>
    <row r="512" spans="15:16" ht="13" x14ac:dyDescent="0.3">
      <c r="O512" s="10"/>
      <c r="P512" s="11"/>
    </row>
    <row r="513" spans="15:16" ht="13" x14ac:dyDescent="0.3">
      <c r="O513" s="10"/>
      <c r="P513" s="11"/>
    </row>
    <row r="514" spans="15:16" ht="13" x14ac:dyDescent="0.3">
      <c r="O514" s="10"/>
      <c r="P514" s="11"/>
    </row>
    <row r="515" spans="15:16" ht="13" x14ac:dyDescent="0.3">
      <c r="O515" s="10"/>
      <c r="P515" s="11"/>
    </row>
    <row r="516" spans="15:16" ht="13" x14ac:dyDescent="0.3">
      <c r="O516" s="10"/>
      <c r="P516" s="11"/>
    </row>
    <row r="517" spans="15:16" ht="13" x14ac:dyDescent="0.3">
      <c r="O517" s="10"/>
      <c r="P517" s="11"/>
    </row>
    <row r="518" spans="15:16" ht="13" x14ac:dyDescent="0.3">
      <c r="O518" s="10"/>
      <c r="P518" s="11"/>
    </row>
    <row r="519" spans="15:16" ht="13" x14ac:dyDescent="0.3">
      <c r="O519" s="10"/>
      <c r="P519" s="11"/>
    </row>
    <row r="520" spans="15:16" ht="13" x14ac:dyDescent="0.3">
      <c r="O520" s="10"/>
      <c r="P520" s="11"/>
    </row>
    <row r="521" spans="15:16" ht="13" x14ac:dyDescent="0.3">
      <c r="O521" s="10"/>
      <c r="P521" s="11"/>
    </row>
    <row r="522" spans="15:16" ht="13" x14ac:dyDescent="0.3">
      <c r="O522" s="10"/>
      <c r="P522" s="11"/>
    </row>
    <row r="523" spans="15:16" ht="13" x14ac:dyDescent="0.3">
      <c r="O523" s="10"/>
      <c r="P523" s="11"/>
    </row>
    <row r="524" spans="15:16" ht="13" x14ac:dyDescent="0.3">
      <c r="O524" s="10"/>
      <c r="P524" s="11"/>
    </row>
    <row r="525" spans="15:16" ht="13" x14ac:dyDescent="0.3">
      <c r="O525" s="10"/>
      <c r="P525" s="11"/>
    </row>
    <row r="526" spans="15:16" ht="13" x14ac:dyDescent="0.3">
      <c r="O526" s="10"/>
      <c r="P526" s="11"/>
    </row>
    <row r="527" spans="15:16" ht="13" x14ac:dyDescent="0.3">
      <c r="O527" s="10"/>
      <c r="P527" s="11"/>
    </row>
    <row r="528" spans="15:16" ht="13" x14ac:dyDescent="0.3">
      <c r="O528" s="10"/>
      <c r="P528" s="11"/>
    </row>
    <row r="529" spans="15:16" ht="13" x14ac:dyDescent="0.3">
      <c r="O529" s="10"/>
      <c r="P529" s="11"/>
    </row>
    <row r="530" spans="15:16" ht="13" x14ac:dyDescent="0.3">
      <c r="O530" s="10"/>
      <c r="P530" s="11"/>
    </row>
    <row r="531" spans="15:16" ht="13" x14ac:dyDescent="0.3">
      <c r="O531" s="10"/>
      <c r="P531" s="11"/>
    </row>
    <row r="532" spans="15:16" ht="13" x14ac:dyDescent="0.3">
      <c r="O532" s="10"/>
      <c r="P532" s="11"/>
    </row>
    <row r="533" spans="15:16" ht="13" x14ac:dyDescent="0.3">
      <c r="O533" s="10"/>
      <c r="P533" s="11"/>
    </row>
    <row r="534" spans="15:16" ht="13" x14ac:dyDescent="0.3">
      <c r="O534" s="10"/>
      <c r="P534" s="11"/>
    </row>
    <row r="535" spans="15:16" ht="13" x14ac:dyDescent="0.3">
      <c r="O535" s="10"/>
      <c r="P535" s="11"/>
    </row>
    <row r="536" spans="15:16" ht="13" x14ac:dyDescent="0.3">
      <c r="O536" s="10"/>
      <c r="P536" s="11"/>
    </row>
    <row r="537" spans="15:16" ht="13" x14ac:dyDescent="0.3">
      <c r="O537" s="10"/>
      <c r="P537" s="11"/>
    </row>
    <row r="538" spans="15:16" ht="13" x14ac:dyDescent="0.3">
      <c r="O538" s="10"/>
      <c r="P538" s="11"/>
    </row>
    <row r="539" spans="15:16" ht="13" x14ac:dyDescent="0.3">
      <c r="O539" s="10"/>
      <c r="P539" s="11"/>
    </row>
    <row r="540" spans="15:16" ht="13" x14ac:dyDescent="0.3">
      <c r="O540" s="10"/>
      <c r="P540" s="11"/>
    </row>
    <row r="541" spans="15:16" ht="13" x14ac:dyDescent="0.3">
      <c r="O541" s="10"/>
      <c r="P541" s="11"/>
    </row>
    <row r="542" spans="15:16" ht="13" x14ac:dyDescent="0.3">
      <c r="O542" s="10"/>
      <c r="P542" s="11"/>
    </row>
    <row r="543" spans="15:16" ht="13" x14ac:dyDescent="0.3">
      <c r="O543" s="10"/>
      <c r="P543" s="11"/>
    </row>
    <row r="544" spans="15:16" ht="13" x14ac:dyDescent="0.3">
      <c r="O544" s="10"/>
      <c r="P544" s="11"/>
    </row>
    <row r="545" spans="15:16" ht="13" x14ac:dyDescent="0.3">
      <c r="O545" s="10"/>
      <c r="P545" s="11"/>
    </row>
    <row r="546" spans="15:16" ht="13" x14ac:dyDescent="0.3">
      <c r="O546" s="10"/>
      <c r="P546" s="11"/>
    </row>
    <row r="547" spans="15:16" ht="13" x14ac:dyDescent="0.3">
      <c r="O547" s="10"/>
      <c r="P547" s="11"/>
    </row>
    <row r="548" spans="15:16" ht="13" x14ac:dyDescent="0.3">
      <c r="O548" s="10"/>
      <c r="P548" s="11"/>
    </row>
    <row r="549" spans="15:16" ht="13" x14ac:dyDescent="0.3">
      <c r="O549" s="10"/>
      <c r="P549" s="11"/>
    </row>
    <row r="550" spans="15:16" ht="13" x14ac:dyDescent="0.3">
      <c r="O550" s="10"/>
      <c r="P550" s="11"/>
    </row>
    <row r="551" spans="15:16" ht="13" x14ac:dyDescent="0.3">
      <c r="O551" s="10"/>
      <c r="P551" s="11"/>
    </row>
    <row r="552" spans="15:16" ht="13" x14ac:dyDescent="0.3">
      <c r="O552" s="10"/>
      <c r="P552" s="11"/>
    </row>
    <row r="553" spans="15:16" ht="13" x14ac:dyDescent="0.3">
      <c r="O553" s="10"/>
      <c r="P553" s="11"/>
    </row>
    <row r="554" spans="15:16" ht="13" x14ac:dyDescent="0.3">
      <c r="O554" s="10"/>
      <c r="P554" s="11"/>
    </row>
    <row r="555" spans="15:16" ht="13" x14ac:dyDescent="0.3">
      <c r="O555" s="10"/>
      <c r="P555" s="11"/>
    </row>
    <row r="556" spans="15:16" ht="13" x14ac:dyDescent="0.3">
      <c r="O556" s="10"/>
      <c r="P556" s="11"/>
    </row>
    <row r="557" spans="15:16" ht="13" x14ac:dyDescent="0.3">
      <c r="O557" s="10"/>
      <c r="P557" s="11"/>
    </row>
    <row r="558" spans="15:16" ht="13" x14ac:dyDescent="0.3">
      <c r="O558" s="10"/>
      <c r="P558" s="11"/>
    </row>
    <row r="559" spans="15:16" ht="13" x14ac:dyDescent="0.3">
      <c r="O559" s="10"/>
      <c r="P559" s="11"/>
    </row>
    <row r="560" spans="15:16" ht="13" x14ac:dyDescent="0.3">
      <c r="O560" s="10"/>
      <c r="P560" s="11"/>
    </row>
    <row r="561" spans="15:16" ht="13" x14ac:dyDescent="0.3">
      <c r="O561" s="10"/>
      <c r="P561" s="11"/>
    </row>
    <row r="562" spans="15:16" ht="13" x14ac:dyDescent="0.3">
      <c r="O562" s="10"/>
      <c r="P562" s="11"/>
    </row>
    <row r="563" spans="15:16" ht="13" x14ac:dyDescent="0.3">
      <c r="O563" s="10"/>
      <c r="P563" s="11"/>
    </row>
    <row r="564" spans="15:16" ht="13" x14ac:dyDescent="0.3">
      <c r="O564" s="10"/>
      <c r="P564" s="11"/>
    </row>
    <row r="565" spans="15:16" ht="13" x14ac:dyDescent="0.3">
      <c r="O565" s="10"/>
      <c r="P565" s="11"/>
    </row>
    <row r="566" spans="15:16" ht="13" x14ac:dyDescent="0.3">
      <c r="O566" s="10"/>
      <c r="P566" s="11"/>
    </row>
    <row r="567" spans="15:16" ht="13" x14ac:dyDescent="0.3">
      <c r="O567" s="10"/>
      <c r="P567" s="11"/>
    </row>
    <row r="568" spans="15:16" ht="13" x14ac:dyDescent="0.3">
      <c r="O568" s="10"/>
      <c r="P568" s="11"/>
    </row>
    <row r="569" spans="15:16" ht="13" x14ac:dyDescent="0.3">
      <c r="O569" s="10"/>
      <c r="P569" s="11"/>
    </row>
    <row r="570" spans="15:16" ht="13" x14ac:dyDescent="0.3">
      <c r="O570" s="10"/>
      <c r="P570" s="11"/>
    </row>
    <row r="571" spans="15:16" ht="13" x14ac:dyDescent="0.3">
      <c r="O571" s="10"/>
      <c r="P571" s="11"/>
    </row>
    <row r="572" spans="15:16" ht="13" x14ac:dyDescent="0.3">
      <c r="O572" s="10"/>
      <c r="P572" s="11"/>
    </row>
    <row r="573" spans="15:16" ht="13" x14ac:dyDescent="0.3">
      <c r="O573" s="10"/>
      <c r="P573" s="11"/>
    </row>
    <row r="574" spans="15:16" ht="13" x14ac:dyDescent="0.3">
      <c r="O574" s="10"/>
      <c r="P574" s="11"/>
    </row>
    <row r="575" spans="15:16" ht="13" x14ac:dyDescent="0.3">
      <c r="O575" s="10"/>
      <c r="P575" s="11"/>
    </row>
    <row r="576" spans="15:16" ht="13" x14ac:dyDescent="0.3">
      <c r="O576" s="10"/>
      <c r="P576" s="11"/>
    </row>
    <row r="577" spans="15:16" ht="13" x14ac:dyDescent="0.3">
      <c r="O577" s="10"/>
      <c r="P577" s="11"/>
    </row>
    <row r="578" spans="15:16" ht="13" x14ac:dyDescent="0.3">
      <c r="O578" s="10"/>
      <c r="P578" s="11"/>
    </row>
    <row r="579" spans="15:16" ht="13" x14ac:dyDescent="0.3">
      <c r="O579" s="10"/>
      <c r="P579" s="11"/>
    </row>
    <row r="580" spans="15:16" ht="13" x14ac:dyDescent="0.3">
      <c r="O580" s="10"/>
      <c r="P580" s="11"/>
    </row>
    <row r="581" spans="15:16" ht="13" x14ac:dyDescent="0.3">
      <c r="O581" s="10"/>
      <c r="P581" s="11"/>
    </row>
    <row r="582" spans="15:16" ht="13" x14ac:dyDescent="0.3">
      <c r="O582" s="10"/>
      <c r="P582" s="11"/>
    </row>
    <row r="583" spans="15:16" ht="13" x14ac:dyDescent="0.3">
      <c r="O583" s="10"/>
      <c r="P583" s="11"/>
    </row>
    <row r="584" spans="15:16" ht="13" x14ac:dyDescent="0.3">
      <c r="O584" s="10"/>
      <c r="P584" s="11"/>
    </row>
    <row r="585" spans="15:16" ht="13" x14ac:dyDescent="0.3">
      <c r="O585" s="10"/>
      <c r="P585" s="11"/>
    </row>
    <row r="586" spans="15:16" ht="13" x14ac:dyDescent="0.3">
      <c r="O586" s="10"/>
      <c r="P586" s="11"/>
    </row>
    <row r="587" spans="15:16" ht="13" x14ac:dyDescent="0.3">
      <c r="O587" s="10"/>
      <c r="P587" s="11"/>
    </row>
    <row r="588" spans="15:16" ht="13" x14ac:dyDescent="0.3">
      <c r="O588" s="10"/>
      <c r="P588" s="11"/>
    </row>
    <row r="589" spans="15:16" ht="13" x14ac:dyDescent="0.3">
      <c r="O589" s="10"/>
      <c r="P589" s="11"/>
    </row>
    <row r="590" spans="15:16" ht="13" x14ac:dyDescent="0.3">
      <c r="O590" s="10"/>
      <c r="P590" s="11"/>
    </row>
    <row r="591" spans="15:16" ht="13" x14ac:dyDescent="0.3">
      <c r="O591" s="10"/>
      <c r="P591" s="11"/>
    </row>
    <row r="592" spans="15:16" ht="13" x14ac:dyDescent="0.3">
      <c r="O592" s="10"/>
      <c r="P592" s="11"/>
    </row>
    <row r="593" spans="15:16" ht="13" x14ac:dyDescent="0.3">
      <c r="O593" s="10"/>
      <c r="P593" s="11"/>
    </row>
    <row r="594" spans="15:16" ht="13" x14ac:dyDescent="0.3">
      <c r="O594" s="10"/>
      <c r="P594" s="11"/>
    </row>
    <row r="595" spans="15:16" ht="13" x14ac:dyDescent="0.3">
      <c r="O595" s="10"/>
      <c r="P595" s="11"/>
    </row>
    <row r="596" spans="15:16" ht="13" x14ac:dyDescent="0.3">
      <c r="O596" s="10"/>
      <c r="P596" s="11"/>
    </row>
    <row r="597" spans="15:16" ht="13" x14ac:dyDescent="0.3">
      <c r="O597" s="10"/>
      <c r="P597" s="11"/>
    </row>
    <row r="598" spans="15:16" ht="13" x14ac:dyDescent="0.3">
      <c r="O598" s="10"/>
      <c r="P598" s="11"/>
    </row>
    <row r="599" spans="15:16" ht="13" x14ac:dyDescent="0.3">
      <c r="O599" s="10"/>
      <c r="P599" s="11"/>
    </row>
    <row r="600" spans="15:16" ht="13" x14ac:dyDescent="0.3">
      <c r="O600" s="10"/>
      <c r="P600" s="11"/>
    </row>
    <row r="601" spans="15:16" ht="13" x14ac:dyDescent="0.3">
      <c r="O601" s="10"/>
      <c r="P601" s="11"/>
    </row>
    <row r="602" spans="15:16" ht="13" x14ac:dyDescent="0.3">
      <c r="O602" s="10"/>
      <c r="P602" s="11"/>
    </row>
    <row r="603" spans="15:16" ht="13" x14ac:dyDescent="0.3">
      <c r="O603" s="10"/>
      <c r="P603" s="11"/>
    </row>
    <row r="604" spans="15:16" ht="13" x14ac:dyDescent="0.3">
      <c r="O604" s="10"/>
      <c r="P604" s="11"/>
    </row>
    <row r="605" spans="15:16" ht="13" x14ac:dyDescent="0.3">
      <c r="O605" s="10"/>
      <c r="P605" s="11"/>
    </row>
    <row r="606" spans="15:16" ht="13" x14ac:dyDescent="0.3">
      <c r="O606" s="10"/>
      <c r="P606" s="11"/>
    </row>
    <row r="607" spans="15:16" ht="13" x14ac:dyDescent="0.3">
      <c r="O607" s="10"/>
      <c r="P607" s="11"/>
    </row>
    <row r="608" spans="15:16" ht="13" x14ac:dyDescent="0.3">
      <c r="O608" s="10"/>
      <c r="P608" s="11"/>
    </row>
    <row r="609" spans="15:16" ht="13" x14ac:dyDescent="0.3">
      <c r="O609" s="10"/>
      <c r="P609" s="11"/>
    </row>
    <row r="610" spans="15:16" ht="13" x14ac:dyDescent="0.3">
      <c r="O610" s="10"/>
      <c r="P610" s="11"/>
    </row>
    <row r="611" spans="15:16" ht="13" x14ac:dyDescent="0.3">
      <c r="O611" s="10"/>
      <c r="P611" s="11"/>
    </row>
    <row r="612" spans="15:16" ht="13" x14ac:dyDescent="0.3">
      <c r="O612" s="10"/>
      <c r="P612" s="11"/>
    </row>
    <row r="613" spans="15:16" ht="13" x14ac:dyDescent="0.3">
      <c r="O613" s="10"/>
      <c r="P613" s="11"/>
    </row>
    <row r="614" spans="15:16" ht="13" x14ac:dyDescent="0.3">
      <c r="O614" s="10"/>
      <c r="P614" s="11"/>
    </row>
    <row r="615" spans="15:16" ht="13" x14ac:dyDescent="0.3">
      <c r="O615" s="10"/>
      <c r="P615" s="11"/>
    </row>
    <row r="616" spans="15:16" ht="13" x14ac:dyDescent="0.3">
      <c r="O616" s="10"/>
      <c r="P616" s="11"/>
    </row>
    <row r="617" spans="15:16" ht="13" x14ac:dyDescent="0.3">
      <c r="O617" s="10"/>
      <c r="P617" s="11"/>
    </row>
    <row r="618" spans="15:16" ht="13" x14ac:dyDescent="0.3">
      <c r="O618" s="10"/>
      <c r="P618" s="11"/>
    </row>
    <row r="619" spans="15:16" ht="13" x14ac:dyDescent="0.3">
      <c r="O619" s="10"/>
      <c r="P619" s="11"/>
    </row>
    <row r="620" spans="15:16" ht="13" x14ac:dyDescent="0.3">
      <c r="O620" s="10"/>
      <c r="P620" s="11"/>
    </row>
    <row r="621" spans="15:16" ht="13" x14ac:dyDescent="0.3">
      <c r="O621" s="10"/>
      <c r="P621" s="11"/>
    </row>
    <row r="622" spans="15:16" ht="13" x14ac:dyDescent="0.3">
      <c r="O622" s="10"/>
      <c r="P622" s="11"/>
    </row>
    <row r="623" spans="15:16" ht="13" x14ac:dyDescent="0.3">
      <c r="O623" s="10"/>
      <c r="P623" s="11"/>
    </row>
    <row r="624" spans="15:16" ht="13" x14ac:dyDescent="0.3">
      <c r="O624" s="10"/>
      <c r="P624" s="11"/>
    </row>
    <row r="625" spans="15:16" ht="13" x14ac:dyDescent="0.3">
      <c r="O625" s="10"/>
      <c r="P625" s="11"/>
    </row>
    <row r="626" spans="15:16" ht="13" x14ac:dyDescent="0.3">
      <c r="O626" s="10"/>
      <c r="P626" s="11"/>
    </row>
    <row r="627" spans="15:16" ht="13" x14ac:dyDescent="0.3">
      <c r="O627" s="10"/>
      <c r="P627" s="11"/>
    </row>
    <row r="628" spans="15:16" ht="13" x14ac:dyDescent="0.3">
      <c r="O628" s="10"/>
      <c r="P628" s="11"/>
    </row>
    <row r="629" spans="15:16" ht="13" x14ac:dyDescent="0.3">
      <c r="O629" s="10"/>
      <c r="P629" s="11"/>
    </row>
    <row r="630" spans="15:16" ht="13" x14ac:dyDescent="0.3">
      <c r="O630" s="10"/>
      <c r="P630" s="11"/>
    </row>
    <row r="631" spans="15:16" ht="13" x14ac:dyDescent="0.3">
      <c r="O631" s="10"/>
      <c r="P631" s="11"/>
    </row>
    <row r="632" spans="15:16" ht="13" x14ac:dyDescent="0.3">
      <c r="O632" s="10"/>
      <c r="P632" s="11"/>
    </row>
    <row r="633" spans="15:16" ht="13" x14ac:dyDescent="0.3">
      <c r="O633" s="10"/>
      <c r="P633" s="11"/>
    </row>
    <row r="634" spans="15:16" ht="13" x14ac:dyDescent="0.3">
      <c r="O634" s="10"/>
      <c r="P634" s="11"/>
    </row>
    <row r="635" spans="15:16" ht="13" x14ac:dyDescent="0.3">
      <c r="O635" s="10"/>
      <c r="P635" s="11"/>
    </row>
    <row r="636" spans="15:16" ht="13" x14ac:dyDescent="0.3">
      <c r="O636" s="10"/>
      <c r="P636" s="11"/>
    </row>
    <row r="637" spans="15:16" ht="13" x14ac:dyDescent="0.3">
      <c r="O637" s="10"/>
      <c r="P637" s="11"/>
    </row>
    <row r="638" spans="15:16" ht="13" x14ac:dyDescent="0.3">
      <c r="O638" s="10"/>
      <c r="P638" s="11"/>
    </row>
    <row r="639" spans="15:16" ht="13" x14ac:dyDescent="0.3">
      <c r="O639" s="10"/>
      <c r="P639" s="11"/>
    </row>
    <row r="640" spans="15:16" ht="13" x14ac:dyDescent="0.3">
      <c r="O640" s="10"/>
      <c r="P640" s="11"/>
    </row>
    <row r="641" spans="15:16" ht="13" x14ac:dyDescent="0.3">
      <c r="O641" s="10"/>
      <c r="P641" s="11"/>
    </row>
    <row r="642" spans="15:16" ht="13" x14ac:dyDescent="0.3">
      <c r="O642" s="10"/>
      <c r="P642" s="11"/>
    </row>
    <row r="643" spans="15:16" ht="13" x14ac:dyDescent="0.3">
      <c r="O643" s="10"/>
      <c r="P643" s="11"/>
    </row>
    <row r="644" spans="15:16" ht="13" x14ac:dyDescent="0.3">
      <c r="O644" s="10"/>
      <c r="P644" s="11"/>
    </row>
    <row r="645" spans="15:16" ht="13" x14ac:dyDescent="0.3">
      <c r="O645" s="10"/>
      <c r="P645" s="11"/>
    </row>
    <row r="646" spans="15:16" ht="13" x14ac:dyDescent="0.3">
      <c r="O646" s="10"/>
      <c r="P646" s="11"/>
    </row>
    <row r="647" spans="15:16" ht="13" x14ac:dyDescent="0.3">
      <c r="O647" s="10"/>
      <c r="P647" s="11"/>
    </row>
    <row r="648" spans="15:16" ht="13" x14ac:dyDescent="0.3">
      <c r="O648" s="10"/>
      <c r="P648" s="11"/>
    </row>
    <row r="649" spans="15:16" ht="13" x14ac:dyDescent="0.3">
      <c r="O649" s="10"/>
      <c r="P649" s="11"/>
    </row>
    <row r="650" spans="15:16" ht="13" x14ac:dyDescent="0.3">
      <c r="O650" s="10"/>
      <c r="P650" s="11"/>
    </row>
    <row r="651" spans="15:16" ht="13" x14ac:dyDescent="0.3">
      <c r="O651" s="10"/>
      <c r="P651" s="11"/>
    </row>
    <row r="652" spans="15:16" ht="13" x14ac:dyDescent="0.3">
      <c r="O652" s="10"/>
      <c r="P652" s="11"/>
    </row>
    <row r="653" spans="15:16" ht="13" x14ac:dyDescent="0.3">
      <c r="O653" s="10"/>
      <c r="P653" s="11"/>
    </row>
    <row r="654" spans="15:16" ht="13" x14ac:dyDescent="0.3">
      <c r="O654" s="10"/>
      <c r="P654" s="11"/>
    </row>
    <row r="655" spans="15:16" ht="13" x14ac:dyDescent="0.3">
      <c r="O655" s="10"/>
      <c r="P655" s="11"/>
    </row>
    <row r="656" spans="15:16" ht="13" x14ac:dyDescent="0.3">
      <c r="O656" s="10"/>
      <c r="P656" s="11"/>
    </row>
    <row r="657" spans="15:16" ht="13" x14ac:dyDescent="0.3">
      <c r="O657" s="10"/>
      <c r="P657" s="11"/>
    </row>
    <row r="658" spans="15:16" ht="13" x14ac:dyDescent="0.3">
      <c r="O658" s="10"/>
      <c r="P658" s="11"/>
    </row>
    <row r="659" spans="15:16" ht="13" x14ac:dyDescent="0.3">
      <c r="O659" s="10"/>
      <c r="P659" s="11"/>
    </row>
    <row r="660" spans="15:16" ht="13" x14ac:dyDescent="0.3">
      <c r="O660" s="10"/>
      <c r="P660" s="11"/>
    </row>
    <row r="661" spans="15:16" ht="13" x14ac:dyDescent="0.3">
      <c r="O661" s="10"/>
      <c r="P661" s="11"/>
    </row>
    <row r="662" spans="15:16" ht="13" x14ac:dyDescent="0.3">
      <c r="O662" s="10"/>
      <c r="P662" s="11"/>
    </row>
    <row r="663" spans="15:16" ht="13" x14ac:dyDescent="0.3">
      <c r="O663" s="10"/>
      <c r="P663" s="11"/>
    </row>
    <row r="664" spans="15:16" ht="13" x14ac:dyDescent="0.3">
      <c r="O664" s="10"/>
      <c r="P664" s="11"/>
    </row>
    <row r="665" spans="15:16" ht="13" x14ac:dyDescent="0.3">
      <c r="O665" s="10"/>
      <c r="P665" s="11"/>
    </row>
    <row r="666" spans="15:16" ht="13" x14ac:dyDescent="0.3">
      <c r="O666" s="10"/>
      <c r="P666" s="11"/>
    </row>
    <row r="667" spans="15:16" ht="13" x14ac:dyDescent="0.3">
      <c r="O667" s="10"/>
      <c r="P667" s="11"/>
    </row>
    <row r="668" spans="15:16" ht="13" x14ac:dyDescent="0.3">
      <c r="O668" s="10"/>
      <c r="P668" s="11"/>
    </row>
    <row r="669" spans="15:16" ht="13" x14ac:dyDescent="0.3">
      <c r="O669" s="10"/>
      <c r="P669" s="11"/>
    </row>
    <row r="670" spans="15:16" ht="13" x14ac:dyDescent="0.3">
      <c r="O670" s="10"/>
      <c r="P670" s="11"/>
    </row>
    <row r="671" spans="15:16" ht="13" x14ac:dyDescent="0.3">
      <c r="O671" s="10"/>
      <c r="P671" s="11"/>
    </row>
    <row r="672" spans="15:16" ht="13" x14ac:dyDescent="0.3">
      <c r="O672" s="10"/>
      <c r="P672" s="11"/>
    </row>
    <row r="673" spans="15:16" ht="13" x14ac:dyDescent="0.3">
      <c r="O673" s="10"/>
      <c r="P673" s="11"/>
    </row>
    <row r="674" spans="15:16" ht="13" x14ac:dyDescent="0.3">
      <c r="O674" s="10"/>
      <c r="P674" s="11"/>
    </row>
    <row r="675" spans="15:16" ht="13" x14ac:dyDescent="0.3">
      <c r="O675" s="10"/>
      <c r="P675" s="11"/>
    </row>
    <row r="676" spans="15:16" ht="13" x14ac:dyDescent="0.3">
      <c r="O676" s="10"/>
      <c r="P676" s="11"/>
    </row>
    <row r="677" spans="15:16" ht="13" x14ac:dyDescent="0.3">
      <c r="O677" s="10"/>
      <c r="P677" s="11"/>
    </row>
    <row r="678" spans="15:16" ht="13" x14ac:dyDescent="0.3">
      <c r="O678" s="10"/>
      <c r="P678" s="11"/>
    </row>
    <row r="679" spans="15:16" ht="13" x14ac:dyDescent="0.3">
      <c r="O679" s="10"/>
      <c r="P679" s="11"/>
    </row>
    <row r="680" spans="15:16" ht="13" x14ac:dyDescent="0.3">
      <c r="O680" s="10"/>
      <c r="P680" s="11"/>
    </row>
    <row r="681" spans="15:16" ht="13" x14ac:dyDescent="0.3">
      <c r="O681" s="10"/>
      <c r="P681" s="11"/>
    </row>
    <row r="682" spans="15:16" ht="13" x14ac:dyDescent="0.3">
      <c r="O682" s="10"/>
      <c r="P682" s="11"/>
    </row>
    <row r="683" spans="15:16" ht="13" x14ac:dyDescent="0.3">
      <c r="O683" s="10"/>
      <c r="P683" s="11"/>
    </row>
    <row r="684" spans="15:16" ht="13" x14ac:dyDescent="0.3">
      <c r="O684" s="10"/>
      <c r="P684" s="11"/>
    </row>
    <row r="685" spans="15:16" ht="13" x14ac:dyDescent="0.3">
      <c r="O685" s="10"/>
      <c r="P685" s="11"/>
    </row>
    <row r="686" spans="15:16" ht="13" x14ac:dyDescent="0.3">
      <c r="O686" s="10"/>
      <c r="P686" s="11"/>
    </row>
    <row r="687" spans="15:16" ht="13" x14ac:dyDescent="0.3">
      <c r="O687" s="10"/>
      <c r="P687" s="11"/>
    </row>
    <row r="688" spans="15:16" ht="13" x14ac:dyDescent="0.3">
      <c r="O688" s="10"/>
      <c r="P688" s="11"/>
    </row>
    <row r="689" spans="15:16" ht="13" x14ac:dyDescent="0.3">
      <c r="O689" s="10"/>
      <c r="P689" s="11"/>
    </row>
    <row r="690" spans="15:16" ht="13" x14ac:dyDescent="0.3">
      <c r="O690" s="10"/>
      <c r="P690" s="11"/>
    </row>
    <row r="691" spans="15:16" ht="13" x14ac:dyDescent="0.3">
      <c r="O691" s="10"/>
      <c r="P691" s="11"/>
    </row>
    <row r="692" spans="15:16" ht="13" x14ac:dyDescent="0.3">
      <c r="O692" s="10"/>
      <c r="P692" s="11"/>
    </row>
    <row r="693" spans="15:16" ht="13" x14ac:dyDescent="0.3">
      <c r="O693" s="10"/>
      <c r="P693" s="11"/>
    </row>
    <row r="694" spans="15:16" ht="13" x14ac:dyDescent="0.3">
      <c r="O694" s="10"/>
      <c r="P694" s="11"/>
    </row>
    <row r="695" spans="15:16" ht="13" x14ac:dyDescent="0.3">
      <c r="O695" s="10"/>
      <c r="P695" s="11"/>
    </row>
    <row r="696" spans="15:16" ht="13" x14ac:dyDescent="0.3">
      <c r="O696" s="10"/>
      <c r="P696" s="11"/>
    </row>
    <row r="697" spans="15:16" ht="13" x14ac:dyDescent="0.3">
      <c r="O697" s="10"/>
      <c r="P697" s="11"/>
    </row>
    <row r="698" spans="15:16" ht="13" x14ac:dyDescent="0.3">
      <c r="O698" s="10"/>
      <c r="P698" s="11"/>
    </row>
    <row r="699" spans="15:16" ht="13" x14ac:dyDescent="0.3">
      <c r="O699" s="10"/>
      <c r="P699" s="11"/>
    </row>
    <row r="700" spans="15:16" ht="13" x14ac:dyDescent="0.3">
      <c r="O700" s="10"/>
      <c r="P700" s="11"/>
    </row>
    <row r="701" spans="15:16" ht="13" x14ac:dyDescent="0.3">
      <c r="O701" s="10"/>
      <c r="P701" s="11"/>
    </row>
    <row r="702" spans="15:16" ht="13" x14ac:dyDescent="0.3">
      <c r="O702" s="10"/>
      <c r="P702" s="11"/>
    </row>
    <row r="703" spans="15:16" ht="13" x14ac:dyDescent="0.3">
      <c r="O703" s="10"/>
      <c r="P703" s="11"/>
    </row>
    <row r="704" spans="15:16" ht="13" x14ac:dyDescent="0.3">
      <c r="O704" s="10"/>
      <c r="P704" s="11"/>
    </row>
    <row r="705" spans="15:16" ht="13" x14ac:dyDescent="0.3">
      <c r="O705" s="10"/>
      <c r="P705" s="11"/>
    </row>
    <row r="706" spans="15:16" ht="13" x14ac:dyDescent="0.3">
      <c r="O706" s="10"/>
      <c r="P706" s="11"/>
    </row>
    <row r="707" spans="15:16" ht="13" x14ac:dyDescent="0.3">
      <c r="O707" s="10"/>
      <c r="P707" s="11"/>
    </row>
    <row r="708" spans="15:16" ht="13" x14ac:dyDescent="0.3">
      <c r="O708" s="10"/>
      <c r="P708" s="11"/>
    </row>
    <row r="709" spans="15:16" ht="13" x14ac:dyDescent="0.3">
      <c r="O709" s="10"/>
      <c r="P709" s="11"/>
    </row>
    <row r="710" spans="15:16" ht="13" x14ac:dyDescent="0.3">
      <c r="O710" s="10"/>
      <c r="P710" s="11"/>
    </row>
    <row r="711" spans="15:16" ht="13" x14ac:dyDescent="0.3">
      <c r="O711" s="10"/>
      <c r="P711" s="11"/>
    </row>
    <row r="712" spans="15:16" ht="13" x14ac:dyDescent="0.3">
      <c r="O712" s="10"/>
      <c r="P712" s="11"/>
    </row>
    <row r="713" spans="15:16" ht="13" x14ac:dyDescent="0.3">
      <c r="O713" s="10"/>
      <c r="P713" s="11"/>
    </row>
    <row r="714" spans="15:16" ht="13" x14ac:dyDescent="0.3">
      <c r="O714" s="10"/>
      <c r="P714" s="11"/>
    </row>
    <row r="715" spans="15:16" ht="13" x14ac:dyDescent="0.3">
      <c r="O715" s="10"/>
      <c r="P715" s="11"/>
    </row>
    <row r="716" spans="15:16" ht="13" x14ac:dyDescent="0.3">
      <c r="O716" s="10"/>
      <c r="P716" s="11"/>
    </row>
    <row r="717" spans="15:16" ht="13" x14ac:dyDescent="0.3">
      <c r="O717" s="10"/>
      <c r="P717" s="11"/>
    </row>
    <row r="718" spans="15:16" ht="13" x14ac:dyDescent="0.3">
      <c r="O718" s="10"/>
      <c r="P718" s="11"/>
    </row>
    <row r="719" spans="15:16" ht="13" x14ac:dyDescent="0.3">
      <c r="O719" s="10"/>
      <c r="P719" s="11"/>
    </row>
    <row r="720" spans="15:16" ht="13" x14ac:dyDescent="0.3">
      <c r="O720" s="10"/>
      <c r="P720" s="11"/>
    </row>
    <row r="721" spans="15:16" ht="13" x14ac:dyDescent="0.3">
      <c r="O721" s="10"/>
      <c r="P721" s="11"/>
    </row>
    <row r="722" spans="15:16" ht="13" x14ac:dyDescent="0.3">
      <c r="O722" s="10"/>
      <c r="P722" s="11"/>
    </row>
    <row r="723" spans="15:16" ht="13" x14ac:dyDescent="0.3">
      <c r="O723" s="10"/>
      <c r="P723" s="11"/>
    </row>
    <row r="724" spans="15:16" ht="13" x14ac:dyDescent="0.3">
      <c r="O724" s="10"/>
      <c r="P724" s="11"/>
    </row>
    <row r="725" spans="15:16" ht="13" x14ac:dyDescent="0.3">
      <c r="O725" s="10"/>
      <c r="P725" s="11"/>
    </row>
    <row r="726" spans="15:16" ht="13" x14ac:dyDescent="0.3">
      <c r="O726" s="10"/>
      <c r="P726" s="11"/>
    </row>
    <row r="727" spans="15:16" ht="13" x14ac:dyDescent="0.3">
      <c r="O727" s="10"/>
      <c r="P727" s="11"/>
    </row>
    <row r="728" spans="15:16" ht="13" x14ac:dyDescent="0.3">
      <c r="O728" s="10"/>
      <c r="P728" s="11"/>
    </row>
    <row r="729" spans="15:16" ht="13" x14ac:dyDescent="0.3">
      <c r="O729" s="10"/>
      <c r="P729" s="11"/>
    </row>
    <row r="730" spans="15:16" ht="13" x14ac:dyDescent="0.3">
      <c r="O730" s="10"/>
      <c r="P730" s="11"/>
    </row>
    <row r="731" spans="15:16" ht="13" x14ac:dyDescent="0.3">
      <c r="O731" s="10"/>
      <c r="P731" s="11"/>
    </row>
    <row r="732" spans="15:16" ht="13" x14ac:dyDescent="0.3">
      <c r="O732" s="10"/>
      <c r="P732" s="11"/>
    </row>
    <row r="733" spans="15:16" ht="13" x14ac:dyDescent="0.3">
      <c r="O733" s="10"/>
      <c r="P733" s="11"/>
    </row>
    <row r="734" spans="15:16" ht="13" x14ac:dyDescent="0.3">
      <c r="O734" s="10"/>
      <c r="P734" s="11"/>
    </row>
    <row r="735" spans="15:16" ht="13" x14ac:dyDescent="0.3">
      <c r="O735" s="10"/>
      <c r="P735" s="11"/>
    </row>
    <row r="736" spans="15:16" ht="13" x14ac:dyDescent="0.3">
      <c r="O736" s="10"/>
      <c r="P736" s="11"/>
    </row>
    <row r="737" spans="15:16" ht="13" x14ac:dyDescent="0.3">
      <c r="O737" s="10"/>
      <c r="P737" s="11"/>
    </row>
    <row r="738" spans="15:16" ht="13" x14ac:dyDescent="0.3">
      <c r="O738" s="10"/>
      <c r="P738" s="11"/>
    </row>
    <row r="739" spans="15:16" ht="13" x14ac:dyDescent="0.3">
      <c r="O739" s="10"/>
      <c r="P739" s="11"/>
    </row>
    <row r="740" spans="15:16" ht="13" x14ac:dyDescent="0.3">
      <c r="O740" s="10"/>
      <c r="P740" s="11"/>
    </row>
    <row r="741" spans="15:16" ht="13" x14ac:dyDescent="0.3">
      <c r="O741" s="10"/>
      <c r="P741" s="11"/>
    </row>
    <row r="742" spans="15:16" ht="13" x14ac:dyDescent="0.3">
      <c r="O742" s="10"/>
      <c r="P742" s="11"/>
    </row>
    <row r="743" spans="15:16" ht="13" x14ac:dyDescent="0.3">
      <c r="O743" s="10"/>
      <c r="P743" s="11"/>
    </row>
    <row r="744" spans="15:16" ht="13" x14ac:dyDescent="0.3">
      <c r="O744" s="10"/>
      <c r="P744" s="11"/>
    </row>
    <row r="745" spans="15:16" ht="13" x14ac:dyDescent="0.3">
      <c r="O745" s="10"/>
      <c r="P745" s="11"/>
    </row>
    <row r="746" spans="15:16" ht="13" x14ac:dyDescent="0.3">
      <c r="O746" s="10"/>
      <c r="P746" s="11"/>
    </row>
    <row r="747" spans="15:16" ht="13" x14ac:dyDescent="0.3">
      <c r="O747" s="10"/>
      <c r="P747" s="11"/>
    </row>
    <row r="748" spans="15:16" ht="13" x14ac:dyDescent="0.3">
      <c r="O748" s="10"/>
      <c r="P748" s="11"/>
    </row>
    <row r="749" spans="15:16" ht="13" x14ac:dyDescent="0.3">
      <c r="O749" s="10"/>
      <c r="P749" s="11"/>
    </row>
    <row r="750" spans="15:16" ht="13" x14ac:dyDescent="0.3">
      <c r="O750" s="10"/>
      <c r="P750" s="11"/>
    </row>
    <row r="751" spans="15:16" ht="13" x14ac:dyDescent="0.3">
      <c r="O751" s="10"/>
      <c r="P751" s="11"/>
    </row>
    <row r="752" spans="15:16" ht="13" x14ac:dyDescent="0.3">
      <c r="O752" s="10"/>
      <c r="P752" s="11"/>
    </row>
    <row r="753" spans="15:16" ht="13" x14ac:dyDescent="0.3">
      <c r="O753" s="10"/>
      <c r="P753" s="11"/>
    </row>
    <row r="754" spans="15:16" ht="13" x14ac:dyDescent="0.3">
      <c r="O754" s="10"/>
      <c r="P754" s="11"/>
    </row>
    <row r="755" spans="15:16" ht="13" x14ac:dyDescent="0.3">
      <c r="O755" s="10"/>
      <c r="P755" s="11"/>
    </row>
    <row r="756" spans="15:16" ht="13" x14ac:dyDescent="0.3">
      <c r="O756" s="10"/>
      <c r="P756" s="11"/>
    </row>
    <row r="757" spans="15:16" ht="13" x14ac:dyDescent="0.3">
      <c r="O757" s="10"/>
      <c r="P757" s="11"/>
    </row>
    <row r="758" spans="15:16" ht="13" x14ac:dyDescent="0.3">
      <c r="O758" s="10"/>
      <c r="P758" s="11"/>
    </row>
    <row r="759" spans="15:16" ht="13" x14ac:dyDescent="0.3">
      <c r="O759" s="10"/>
      <c r="P759" s="11"/>
    </row>
    <row r="760" spans="15:16" ht="13" x14ac:dyDescent="0.3">
      <c r="O760" s="10"/>
      <c r="P760" s="11"/>
    </row>
    <row r="761" spans="15:16" ht="13" x14ac:dyDescent="0.3">
      <c r="O761" s="10"/>
      <c r="P761" s="11"/>
    </row>
    <row r="762" spans="15:16" ht="13" x14ac:dyDescent="0.3">
      <c r="O762" s="10"/>
      <c r="P762" s="11"/>
    </row>
    <row r="763" spans="15:16" ht="13" x14ac:dyDescent="0.3">
      <c r="O763" s="10"/>
      <c r="P763" s="11"/>
    </row>
    <row r="764" spans="15:16" ht="13" x14ac:dyDescent="0.3">
      <c r="O764" s="10"/>
      <c r="P764" s="11"/>
    </row>
    <row r="765" spans="15:16" ht="13" x14ac:dyDescent="0.3">
      <c r="O765" s="10"/>
      <c r="P765" s="11"/>
    </row>
    <row r="766" spans="15:16" ht="13" x14ac:dyDescent="0.3">
      <c r="O766" s="10"/>
      <c r="P766" s="11"/>
    </row>
    <row r="767" spans="15:16" ht="13" x14ac:dyDescent="0.3">
      <c r="O767" s="10"/>
      <c r="P767" s="11"/>
    </row>
    <row r="768" spans="15:16" ht="13" x14ac:dyDescent="0.3">
      <c r="O768" s="10"/>
      <c r="P768" s="11"/>
    </row>
    <row r="769" spans="15:16" ht="13" x14ac:dyDescent="0.3">
      <c r="O769" s="10"/>
      <c r="P769" s="11"/>
    </row>
    <row r="770" spans="15:16" ht="13" x14ac:dyDescent="0.3">
      <c r="O770" s="10"/>
      <c r="P770" s="11"/>
    </row>
    <row r="771" spans="15:16" ht="13" x14ac:dyDescent="0.3">
      <c r="O771" s="10"/>
      <c r="P771" s="11"/>
    </row>
    <row r="772" spans="15:16" ht="13" x14ac:dyDescent="0.3">
      <c r="O772" s="10"/>
      <c r="P772" s="11"/>
    </row>
    <row r="773" spans="15:16" ht="13" x14ac:dyDescent="0.3">
      <c r="O773" s="10"/>
      <c r="P773" s="11"/>
    </row>
    <row r="774" spans="15:16" ht="13" x14ac:dyDescent="0.3">
      <c r="O774" s="10"/>
      <c r="P774" s="11"/>
    </row>
    <row r="775" spans="15:16" ht="13" x14ac:dyDescent="0.3">
      <c r="O775" s="10"/>
      <c r="P775" s="11"/>
    </row>
    <row r="776" spans="15:16" ht="13" x14ac:dyDescent="0.3">
      <c r="O776" s="10"/>
      <c r="P776" s="11"/>
    </row>
    <row r="777" spans="15:16" ht="13" x14ac:dyDescent="0.3">
      <c r="O777" s="10"/>
      <c r="P777" s="11"/>
    </row>
    <row r="778" spans="15:16" ht="13" x14ac:dyDescent="0.3">
      <c r="O778" s="10"/>
      <c r="P778" s="11"/>
    </row>
    <row r="779" spans="15:16" ht="13" x14ac:dyDescent="0.3">
      <c r="O779" s="10"/>
      <c r="P779" s="11"/>
    </row>
    <row r="780" spans="15:16" ht="13" x14ac:dyDescent="0.3">
      <c r="O780" s="10"/>
      <c r="P780" s="11"/>
    </row>
    <row r="781" spans="15:16" ht="13" x14ac:dyDescent="0.3">
      <c r="O781" s="10"/>
      <c r="P781" s="11"/>
    </row>
    <row r="782" spans="15:16" ht="13" x14ac:dyDescent="0.3">
      <c r="O782" s="10"/>
      <c r="P782" s="11"/>
    </row>
    <row r="783" spans="15:16" ht="13" x14ac:dyDescent="0.3">
      <c r="O783" s="10"/>
      <c r="P783" s="11"/>
    </row>
    <row r="784" spans="15:16" ht="13" x14ac:dyDescent="0.3">
      <c r="O784" s="10"/>
      <c r="P784" s="11"/>
    </row>
    <row r="785" spans="15:16" ht="13" x14ac:dyDescent="0.3">
      <c r="O785" s="10"/>
      <c r="P785" s="11"/>
    </row>
    <row r="786" spans="15:16" ht="13" x14ac:dyDescent="0.3">
      <c r="O786" s="10"/>
      <c r="P786" s="11"/>
    </row>
    <row r="787" spans="15:16" ht="13" x14ac:dyDescent="0.3">
      <c r="O787" s="10"/>
      <c r="P787" s="11"/>
    </row>
    <row r="788" spans="15:16" ht="13" x14ac:dyDescent="0.3">
      <c r="O788" s="10"/>
      <c r="P788" s="11"/>
    </row>
    <row r="789" spans="15:16" ht="13" x14ac:dyDescent="0.3">
      <c r="O789" s="10"/>
      <c r="P789" s="11"/>
    </row>
    <row r="790" spans="15:16" ht="13" x14ac:dyDescent="0.3">
      <c r="O790" s="10"/>
      <c r="P790" s="11"/>
    </row>
    <row r="791" spans="15:16" ht="13" x14ac:dyDescent="0.3">
      <c r="O791" s="10"/>
      <c r="P791" s="11"/>
    </row>
    <row r="792" spans="15:16" ht="13" x14ac:dyDescent="0.3">
      <c r="O792" s="10"/>
      <c r="P792" s="11"/>
    </row>
    <row r="793" spans="15:16" ht="13" x14ac:dyDescent="0.3">
      <c r="O793" s="10"/>
      <c r="P793" s="11"/>
    </row>
    <row r="794" spans="15:16" ht="13" x14ac:dyDescent="0.3">
      <c r="O794" s="10"/>
      <c r="P794" s="11"/>
    </row>
    <row r="795" spans="15:16" ht="13" x14ac:dyDescent="0.3">
      <c r="O795" s="10"/>
      <c r="P795" s="11"/>
    </row>
    <row r="796" spans="15:16" ht="13" x14ac:dyDescent="0.3">
      <c r="O796" s="10"/>
      <c r="P796" s="11"/>
    </row>
    <row r="797" spans="15:16" ht="13" x14ac:dyDescent="0.3">
      <c r="O797" s="10"/>
      <c r="P797" s="11"/>
    </row>
    <row r="798" spans="15:16" ht="13" x14ac:dyDescent="0.3">
      <c r="O798" s="10"/>
      <c r="P798" s="11"/>
    </row>
    <row r="799" spans="15:16" ht="13" x14ac:dyDescent="0.3">
      <c r="O799" s="10"/>
      <c r="P799" s="11"/>
    </row>
    <row r="800" spans="15:16" ht="13" x14ac:dyDescent="0.3">
      <c r="O800" s="10"/>
      <c r="P800" s="11"/>
    </row>
    <row r="801" spans="15:16" ht="13" x14ac:dyDescent="0.3">
      <c r="O801" s="10"/>
      <c r="P801" s="11"/>
    </row>
    <row r="802" spans="15:16" ht="13" x14ac:dyDescent="0.3">
      <c r="O802" s="10"/>
      <c r="P802" s="11"/>
    </row>
    <row r="803" spans="15:16" ht="13" x14ac:dyDescent="0.3">
      <c r="O803" s="10"/>
      <c r="P803" s="11"/>
    </row>
    <row r="804" spans="15:16" ht="13" x14ac:dyDescent="0.3">
      <c r="O804" s="10"/>
      <c r="P804" s="11"/>
    </row>
    <row r="805" spans="15:16" ht="13" x14ac:dyDescent="0.3">
      <c r="O805" s="10"/>
      <c r="P805" s="11"/>
    </row>
    <row r="806" spans="15:16" ht="13" x14ac:dyDescent="0.3">
      <c r="O806" s="10"/>
      <c r="P806" s="11"/>
    </row>
    <row r="807" spans="15:16" ht="13" x14ac:dyDescent="0.3">
      <c r="O807" s="10"/>
      <c r="P807" s="11"/>
    </row>
    <row r="808" spans="15:16" ht="13" x14ac:dyDescent="0.3">
      <c r="O808" s="10"/>
      <c r="P808" s="11"/>
    </row>
    <row r="809" spans="15:16" ht="13" x14ac:dyDescent="0.3">
      <c r="O809" s="10"/>
      <c r="P809" s="11"/>
    </row>
    <row r="810" spans="15:16" ht="13" x14ac:dyDescent="0.3">
      <c r="O810" s="10"/>
      <c r="P810" s="11"/>
    </row>
    <row r="811" spans="15:16" ht="13" x14ac:dyDescent="0.3">
      <c r="O811" s="10"/>
      <c r="P811" s="11"/>
    </row>
    <row r="812" spans="15:16" ht="13" x14ac:dyDescent="0.3">
      <c r="O812" s="10"/>
      <c r="P812" s="11"/>
    </row>
    <row r="813" spans="15:16" ht="13" x14ac:dyDescent="0.3">
      <c r="O813" s="10"/>
      <c r="P813" s="11"/>
    </row>
    <row r="814" spans="15:16" ht="13" x14ac:dyDescent="0.3">
      <c r="O814" s="10"/>
      <c r="P814" s="11"/>
    </row>
    <row r="815" spans="15:16" ht="13" x14ac:dyDescent="0.3">
      <c r="O815" s="10"/>
      <c r="P815" s="11"/>
    </row>
    <row r="816" spans="15:16" ht="13" x14ac:dyDescent="0.3">
      <c r="O816" s="10"/>
      <c r="P816" s="11"/>
    </row>
    <row r="817" spans="15:16" ht="13" x14ac:dyDescent="0.3">
      <c r="O817" s="10"/>
      <c r="P817" s="11"/>
    </row>
    <row r="818" spans="15:16" ht="13" x14ac:dyDescent="0.3">
      <c r="O818" s="10"/>
      <c r="P818" s="11"/>
    </row>
    <row r="819" spans="15:16" ht="13" x14ac:dyDescent="0.3">
      <c r="O819" s="10"/>
      <c r="P819" s="11"/>
    </row>
    <row r="820" spans="15:16" ht="13" x14ac:dyDescent="0.3">
      <c r="O820" s="10"/>
      <c r="P820" s="11"/>
    </row>
    <row r="821" spans="15:16" ht="13" x14ac:dyDescent="0.3">
      <c r="O821" s="10"/>
      <c r="P821" s="11"/>
    </row>
    <row r="822" spans="15:16" ht="13" x14ac:dyDescent="0.3">
      <c r="O822" s="10"/>
      <c r="P822" s="11"/>
    </row>
    <row r="823" spans="15:16" ht="13" x14ac:dyDescent="0.3">
      <c r="O823" s="10"/>
      <c r="P823" s="11"/>
    </row>
    <row r="824" spans="15:16" ht="13" x14ac:dyDescent="0.3">
      <c r="O824" s="10"/>
      <c r="P824" s="11"/>
    </row>
    <row r="825" spans="15:16" ht="13" x14ac:dyDescent="0.3">
      <c r="O825" s="10"/>
      <c r="P825" s="11"/>
    </row>
    <row r="826" spans="15:16" ht="13" x14ac:dyDescent="0.3">
      <c r="O826" s="10"/>
      <c r="P826" s="11"/>
    </row>
    <row r="827" spans="15:16" ht="13" x14ac:dyDescent="0.3">
      <c r="O827" s="10"/>
      <c r="P827" s="11"/>
    </row>
    <row r="828" spans="15:16" ht="13" x14ac:dyDescent="0.3">
      <c r="O828" s="10"/>
      <c r="P828" s="11"/>
    </row>
    <row r="829" spans="15:16" ht="13" x14ac:dyDescent="0.3">
      <c r="O829" s="10"/>
      <c r="P829" s="11"/>
    </row>
    <row r="830" spans="15:16" ht="13" x14ac:dyDescent="0.3">
      <c r="O830" s="10"/>
      <c r="P830" s="11"/>
    </row>
    <row r="831" spans="15:16" ht="13" x14ac:dyDescent="0.3">
      <c r="O831" s="10"/>
      <c r="P831" s="11"/>
    </row>
    <row r="832" spans="15:16" ht="13" x14ac:dyDescent="0.3">
      <c r="O832" s="10"/>
      <c r="P832" s="11"/>
    </row>
    <row r="833" spans="15:16" ht="13" x14ac:dyDescent="0.3">
      <c r="O833" s="10"/>
      <c r="P833" s="11"/>
    </row>
    <row r="834" spans="15:16" ht="13" x14ac:dyDescent="0.3">
      <c r="O834" s="10"/>
      <c r="P834" s="11"/>
    </row>
    <row r="835" spans="15:16" ht="13" x14ac:dyDescent="0.3">
      <c r="O835" s="10"/>
      <c r="P835" s="11"/>
    </row>
    <row r="836" spans="15:16" ht="13" x14ac:dyDescent="0.3">
      <c r="O836" s="10"/>
      <c r="P836" s="11"/>
    </row>
    <row r="837" spans="15:16" ht="13" x14ac:dyDescent="0.3">
      <c r="O837" s="10"/>
      <c r="P837" s="11"/>
    </row>
    <row r="838" spans="15:16" ht="13" x14ac:dyDescent="0.3">
      <c r="O838" s="10"/>
      <c r="P838" s="11"/>
    </row>
    <row r="839" spans="15:16" ht="13" x14ac:dyDescent="0.3">
      <c r="O839" s="10"/>
      <c r="P839" s="11"/>
    </row>
    <row r="840" spans="15:16" ht="13" x14ac:dyDescent="0.3">
      <c r="O840" s="10"/>
      <c r="P840" s="11"/>
    </row>
    <row r="841" spans="15:16" ht="13" x14ac:dyDescent="0.3">
      <c r="O841" s="10"/>
      <c r="P841" s="11"/>
    </row>
    <row r="842" spans="15:16" ht="13" x14ac:dyDescent="0.3">
      <c r="O842" s="10"/>
      <c r="P842" s="11"/>
    </row>
    <row r="843" spans="15:16" ht="13" x14ac:dyDescent="0.3">
      <c r="O843" s="10"/>
      <c r="P843" s="11"/>
    </row>
    <row r="844" spans="15:16" ht="13" x14ac:dyDescent="0.3">
      <c r="O844" s="10"/>
      <c r="P844" s="11"/>
    </row>
    <row r="845" spans="15:16" ht="13" x14ac:dyDescent="0.3">
      <c r="O845" s="10"/>
      <c r="P845" s="11"/>
    </row>
    <row r="846" spans="15:16" ht="13" x14ac:dyDescent="0.3">
      <c r="O846" s="10"/>
      <c r="P846" s="11"/>
    </row>
    <row r="847" spans="15:16" ht="13" x14ac:dyDescent="0.3">
      <c r="O847" s="10"/>
      <c r="P847" s="11"/>
    </row>
    <row r="848" spans="15:16" ht="13" x14ac:dyDescent="0.3">
      <c r="O848" s="10"/>
      <c r="P848" s="11"/>
    </row>
    <row r="849" spans="15:16" ht="13" x14ac:dyDescent="0.3">
      <c r="O849" s="10"/>
      <c r="P849" s="11"/>
    </row>
    <row r="850" spans="15:16" ht="13" x14ac:dyDescent="0.3">
      <c r="O850" s="10"/>
      <c r="P850" s="11"/>
    </row>
    <row r="851" spans="15:16" ht="13" x14ac:dyDescent="0.3">
      <c r="O851" s="10"/>
      <c r="P851" s="11"/>
    </row>
    <row r="852" spans="15:16" ht="13" x14ac:dyDescent="0.3">
      <c r="O852" s="10"/>
      <c r="P852" s="11"/>
    </row>
    <row r="853" spans="15:16" ht="13" x14ac:dyDescent="0.3">
      <c r="O853" s="10"/>
      <c r="P853" s="11"/>
    </row>
    <row r="854" spans="15:16" ht="13" x14ac:dyDescent="0.3">
      <c r="O854" s="10"/>
      <c r="P854" s="11"/>
    </row>
    <row r="855" spans="15:16" ht="13" x14ac:dyDescent="0.3">
      <c r="O855" s="10"/>
      <c r="P855" s="11"/>
    </row>
    <row r="856" spans="15:16" ht="13" x14ac:dyDescent="0.3">
      <c r="O856" s="10"/>
      <c r="P856" s="11"/>
    </row>
    <row r="857" spans="15:16" ht="13" x14ac:dyDescent="0.3">
      <c r="O857" s="10"/>
      <c r="P857" s="11"/>
    </row>
    <row r="858" spans="15:16" ht="13" x14ac:dyDescent="0.3">
      <c r="O858" s="10"/>
      <c r="P858" s="11"/>
    </row>
    <row r="859" spans="15:16" ht="13" x14ac:dyDescent="0.3">
      <c r="O859" s="10"/>
      <c r="P859" s="11"/>
    </row>
    <row r="860" spans="15:16" ht="13" x14ac:dyDescent="0.3">
      <c r="O860" s="10"/>
      <c r="P860" s="11"/>
    </row>
    <row r="861" spans="15:16" ht="13" x14ac:dyDescent="0.3">
      <c r="O861" s="10"/>
      <c r="P861" s="11"/>
    </row>
    <row r="862" spans="15:16" ht="13" x14ac:dyDescent="0.3">
      <c r="O862" s="10"/>
      <c r="P862" s="11"/>
    </row>
    <row r="863" spans="15:16" ht="13" x14ac:dyDescent="0.3">
      <c r="O863" s="10"/>
      <c r="P863" s="11"/>
    </row>
    <row r="864" spans="15:16" ht="13" x14ac:dyDescent="0.3">
      <c r="O864" s="10"/>
      <c r="P864" s="11"/>
    </row>
    <row r="865" spans="15:16" ht="13" x14ac:dyDescent="0.3">
      <c r="O865" s="10"/>
      <c r="P865" s="11"/>
    </row>
    <row r="866" spans="15:16" ht="13" x14ac:dyDescent="0.3">
      <c r="O866" s="10"/>
      <c r="P866" s="11"/>
    </row>
    <row r="867" spans="15:16" ht="13" x14ac:dyDescent="0.3">
      <c r="O867" s="10"/>
      <c r="P867" s="11"/>
    </row>
    <row r="868" spans="15:16" ht="13" x14ac:dyDescent="0.3">
      <c r="O868" s="10"/>
      <c r="P868" s="11"/>
    </row>
    <row r="869" spans="15:16" ht="13" x14ac:dyDescent="0.3">
      <c r="O869" s="10"/>
      <c r="P869" s="11"/>
    </row>
    <row r="870" spans="15:16" ht="13" x14ac:dyDescent="0.3">
      <c r="O870" s="10"/>
      <c r="P870" s="11"/>
    </row>
    <row r="871" spans="15:16" ht="13" x14ac:dyDescent="0.3">
      <c r="O871" s="10"/>
      <c r="P871" s="11"/>
    </row>
    <row r="872" spans="15:16" ht="13" x14ac:dyDescent="0.3">
      <c r="O872" s="10"/>
      <c r="P872" s="11"/>
    </row>
    <row r="873" spans="15:16" ht="13" x14ac:dyDescent="0.3">
      <c r="O873" s="10"/>
      <c r="P873" s="11"/>
    </row>
    <row r="874" spans="15:16" ht="13" x14ac:dyDescent="0.3">
      <c r="O874" s="10"/>
      <c r="P874" s="11"/>
    </row>
    <row r="875" spans="15:16" ht="13" x14ac:dyDescent="0.3">
      <c r="O875" s="10"/>
      <c r="P875" s="11"/>
    </row>
    <row r="876" spans="15:16" ht="13" x14ac:dyDescent="0.3">
      <c r="O876" s="10"/>
      <c r="P876" s="11"/>
    </row>
    <row r="877" spans="15:16" ht="13" x14ac:dyDescent="0.3">
      <c r="O877" s="10"/>
      <c r="P877" s="11"/>
    </row>
    <row r="878" spans="15:16" ht="13" x14ac:dyDescent="0.3">
      <c r="O878" s="10"/>
      <c r="P878" s="11"/>
    </row>
    <row r="879" spans="15:16" ht="13" x14ac:dyDescent="0.3">
      <c r="O879" s="10"/>
      <c r="P879" s="11"/>
    </row>
    <row r="880" spans="15:16" ht="13" x14ac:dyDescent="0.3">
      <c r="O880" s="10"/>
      <c r="P880" s="11"/>
    </row>
    <row r="881" spans="15:16" ht="13" x14ac:dyDescent="0.3">
      <c r="O881" s="10"/>
      <c r="P881" s="11"/>
    </row>
    <row r="882" spans="15:16" ht="13" x14ac:dyDescent="0.3">
      <c r="O882" s="10"/>
      <c r="P882" s="11"/>
    </row>
    <row r="883" spans="15:16" ht="13" x14ac:dyDescent="0.3">
      <c r="O883" s="10"/>
      <c r="P883" s="11"/>
    </row>
    <row r="884" spans="15:16" ht="13" x14ac:dyDescent="0.3">
      <c r="O884" s="10"/>
      <c r="P884" s="11"/>
    </row>
    <row r="885" spans="15:16" ht="13" x14ac:dyDescent="0.3">
      <c r="O885" s="10"/>
      <c r="P885" s="11"/>
    </row>
    <row r="886" spans="15:16" ht="13" x14ac:dyDescent="0.3">
      <c r="O886" s="10"/>
      <c r="P886" s="11"/>
    </row>
    <row r="887" spans="15:16" ht="13" x14ac:dyDescent="0.3">
      <c r="O887" s="10"/>
      <c r="P887" s="11"/>
    </row>
    <row r="888" spans="15:16" ht="13" x14ac:dyDescent="0.3">
      <c r="O888" s="10"/>
      <c r="P888" s="11"/>
    </row>
    <row r="889" spans="15:16" ht="13" x14ac:dyDescent="0.3">
      <c r="O889" s="10"/>
      <c r="P889" s="11"/>
    </row>
    <row r="890" spans="15:16" ht="13" x14ac:dyDescent="0.3">
      <c r="O890" s="10"/>
      <c r="P890" s="11"/>
    </row>
    <row r="891" spans="15:16" ht="13" x14ac:dyDescent="0.3">
      <c r="O891" s="10"/>
      <c r="P891" s="11"/>
    </row>
    <row r="892" spans="15:16" ht="13" x14ac:dyDescent="0.3">
      <c r="O892" s="10"/>
      <c r="P892" s="11"/>
    </row>
    <row r="893" spans="15:16" ht="13" x14ac:dyDescent="0.3">
      <c r="O893" s="10"/>
      <c r="P893" s="11"/>
    </row>
    <row r="894" spans="15:16" ht="13" x14ac:dyDescent="0.3">
      <c r="O894" s="10"/>
      <c r="P894" s="11"/>
    </row>
    <row r="895" spans="15:16" ht="13" x14ac:dyDescent="0.3">
      <c r="O895" s="10"/>
      <c r="P895" s="11"/>
    </row>
    <row r="896" spans="15:16" ht="13" x14ac:dyDescent="0.3">
      <c r="O896" s="10"/>
      <c r="P896" s="11"/>
    </row>
    <row r="897" spans="15:16" ht="13" x14ac:dyDescent="0.3">
      <c r="O897" s="10"/>
      <c r="P897" s="11"/>
    </row>
    <row r="898" spans="15:16" ht="13" x14ac:dyDescent="0.3">
      <c r="O898" s="10"/>
      <c r="P898" s="11"/>
    </row>
    <row r="899" spans="15:16" ht="13" x14ac:dyDescent="0.3">
      <c r="O899" s="10"/>
      <c r="P899" s="11"/>
    </row>
    <row r="900" spans="15:16" ht="13" x14ac:dyDescent="0.3">
      <c r="O900" s="10"/>
      <c r="P900" s="11"/>
    </row>
    <row r="901" spans="15:16" ht="13" x14ac:dyDescent="0.3">
      <c r="O901" s="10"/>
      <c r="P901" s="11"/>
    </row>
    <row r="902" spans="15:16" ht="13" x14ac:dyDescent="0.3">
      <c r="O902" s="10"/>
      <c r="P902" s="11"/>
    </row>
    <row r="903" spans="15:16" ht="13" x14ac:dyDescent="0.3">
      <c r="O903" s="10"/>
      <c r="P903" s="11"/>
    </row>
    <row r="904" spans="15:16" ht="13" x14ac:dyDescent="0.3">
      <c r="O904" s="10"/>
      <c r="P904" s="11"/>
    </row>
    <row r="905" spans="15:16" ht="13" x14ac:dyDescent="0.3">
      <c r="O905" s="10"/>
      <c r="P905" s="11"/>
    </row>
    <row r="906" spans="15:16" ht="13" x14ac:dyDescent="0.3">
      <c r="O906" s="10"/>
      <c r="P906" s="11"/>
    </row>
    <row r="907" spans="15:16" ht="13" x14ac:dyDescent="0.3">
      <c r="O907" s="10"/>
      <c r="P907" s="11"/>
    </row>
    <row r="908" spans="15:16" ht="13" x14ac:dyDescent="0.3">
      <c r="O908" s="10"/>
      <c r="P908" s="11"/>
    </row>
    <row r="909" spans="15:16" ht="13" x14ac:dyDescent="0.3">
      <c r="O909" s="10"/>
      <c r="P909" s="11"/>
    </row>
    <row r="910" spans="15:16" ht="13" x14ac:dyDescent="0.3">
      <c r="O910" s="10"/>
      <c r="P910" s="11"/>
    </row>
    <row r="911" spans="15:16" ht="13" x14ac:dyDescent="0.3">
      <c r="O911" s="10"/>
      <c r="P911" s="11"/>
    </row>
    <row r="912" spans="15:16" ht="13" x14ac:dyDescent="0.3">
      <c r="O912" s="10"/>
      <c r="P912" s="11"/>
    </row>
    <row r="913" spans="15:16" ht="13" x14ac:dyDescent="0.3">
      <c r="O913" s="10"/>
      <c r="P913" s="11"/>
    </row>
    <row r="914" spans="15:16" ht="13" x14ac:dyDescent="0.3">
      <c r="O914" s="10"/>
      <c r="P914" s="11"/>
    </row>
    <row r="915" spans="15:16" ht="13" x14ac:dyDescent="0.3">
      <c r="O915" s="10"/>
      <c r="P915" s="11"/>
    </row>
    <row r="916" spans="15:16" ht="13" x14ac:dyDescent="0.3">
      <c r="O916" s="10"/>
      <c r="P916" s="11"/>
    </row>
    <row r="917" spans="15:16" ht="13" x14ac:dyDescent="0.3">
      <c r="O917" s="10"/>
      <c r="P917" s="11"/>
    </row>
    <row r="918" spans="15:16" ht="13" x14ac:dyDescent="0.3">
      <c r="O918" s="10"/>
      <c r="P918" s="11"/>
    </row>
    <row r="919" spans="15:16" ht="13" x14ac:dyDescent="0.3">
      <c r="O919" s="10"/>
      <c r="P919" s="11"/>
    </row>
    <row r="920" spans="15:16" ht="13" x14ac:dyDescent="0.3">
      <c r="O920" s="10"/>
      <c r="P920" s="11"/>
    </row>
    <row r="921" spans="15:16" ht="13" x14ac:dyDescent="0.3">
      <c r="O921" s="10"/>
      <c r="P921" s="11"/>
    </row>
    <row r="922" spans="15:16" ht="13" x14ac:dyDescent="0.3">
      <c r="O922" s="10"/>
      <c r="P922" s="11"/>
    </row>
    <row r="923" spans="15:16" ht="13" x14ac:dyDescent="0.3">
      <c r="O923" s="10"/>
      <c r="P923" s="11"/>
    </row>
    <row r="924" spans="15:16" ht="13" x14ac:dyDescent="0.3">
      <c r="O924" s="10"/>
      <c r="P924" s="11"/>
    </row>
    <row r="925" spans="15:16" ht="13" x14ac:dyDescent="0.3">
      <c r="O925" s="10"/>
      <c r="P925" s="11"/>
    </row>
    <row r="926" spans="15:16" ht="13" x14ac:dyDescent="0.3">
      <c r="O926" s="10"/>
      <c r="P926" s="11"/>
    </row>
    <row r="927" spans="15:16" ht="13" x14ac:dyDescent="0.3">
      <c r="O927" s="10"/>
      <c r="P927" s="11"/>
    </row>
    <row r="928" spans="15:16" ht="13" x14ac:dyDescent="0.3">
      <c r="O928" s="10"/>
      <c r="P928" s="11"/>
    </row>
    <row r="929" spans="15:16" ht="13" x14ac:dyDescent="0.3">
      <c r="O929" s="10"/>
      <c r="P929" s="11"/>
    </row>
    <row r="930" spans="15:16" ht="13" x14ac:dyDescent="0.3">
      <c r="O930" s="10"/>
      <c r="P930" s="11"/>
    </row>
    <row r="931" spans="15:16" ht="13" x14ac:dyDescent="0.3">
      <c r="O931" s="10"/>
      <c r="P931" s="11"/>
    </row>
    <row r="932" spans="15:16" ht="13" x14ac:dyDescent="0.3">
      <c r="O932" s="10"/>
      <c r="P932" s="11"/>
    </row>
    <row r="933" spans="15:16" ht="13" x14ac:dyDescent="0.3">
      <c r="O933" s="10"/>
      <c r="P933" s="11"/>
    </row>
    <row r="934" spans="15:16" ht="13" x14ac:dyDescent="0.3">
      <c r="O934" s="10"/>
      <c r="P934" s="11"/>
    </row>
    <row r="935" spans="15:16" ht="13" x14ac:dyDescent="0.3">
      <c r="O935" s="10"/>
      <c r="P935" s="11"/>
    </row>
    <row r="936" spans="15:16" ht="13" x14ac:dyDescent="0.3">
      <c r="O936" s="10"/>
      <c r="P936" s="11"/>
    </row>
    <row r="937" spans="15:16" ht="13" x14ac:dyDescent="0.3">
      <c r="O937" s="10"/>
      <c r="P937" s="11"/>
    </row>
    <row r="938" spans="15:16" ht="13" x14ac:dyDescent="0.3">
      <c r="O938" s="10"/>
      <c r="P938" s="11"/>
    </row>
    <row r="939" spans="15:16" ht="13" x14ac:dyDescent="0.3">
      <c r="O939" s="10"/>
      <c r="P939" s="11"/>
    </row>
    <row r="940" spans="15:16" ht="13" x14ac:dyDescent="0.3">
      <c r="O940" s="10"/>
      <c r="P940" s="11"/>
    </row>
    <row r="941" spans="15:16" ht="13" x14ac:dyDescent="0.3">
      <c r="O941" s="10"/>
      <c r="P941" s="11"/>
    </row>
    <row r="942" spans="15:16" ht="13" x14ac:dyDescent="0.3">
      <c r="O942" s="10"/>
      <c r="P942" s="11"/>
    </row>
    <row r="943" spans="15:16" ht="13" x14ac:dyDescent="0.3">
      <c r="O943" s="10"/>
      <c r="P943" s="11"/>
    </row>
    <row r="944" spans="15:16" ht="13" x14ac:dyDescent="0.3">
      <c r="O944" s="10"/>
      <c r="P944" s="11"/>
    </row>
    <row r="945" spans="15:16" ht="13" x14ac:dyDescent="0.3">
      <c r="O945" s="10"/>
      <c r="P945" s="11"/>
    </row>
    <row r="946" spans="15:16" ht="13" x14ac:dyDescent="0.3">
      <c r="O946" s="10"/>
      <c r="P946" s="11"/>
    </row>
    <row r="947" spans="15:16" ht="13" x14ac:dyDescent="0.3">
      <c r="O947" s="10"/>
      <c r="P947" s="11"/>
    </row>
    <row r="948" spans="15:16" ht="13" x14ac:dyDescent="0.3">
      <c r="O948" s="10"/>
      <c r="P948" s="11"/>
    </row>
    <row r="949" spans="15:16" ht="13" x14ac:dyDescent="0.3">
      <c r="O949" s="10"/>
      <c r="P949" s="11"/>
    </row>
    <row r="950" spans="15:16" ht="13" x14ac:dyDescent="0.3">
      <c r="O950" s="10"/>
      <c r="P950" s="11"/>
    </row>
    <row r="951" spans="15:16" ht="13" x14ac:dyDescent="0.3">
      <c r="O951" s="10"/>
      <c r="P951" s="11"/>
    </row>
    <row r="952" spans="15:16" ht="13" x14ac:dyDescent="0.3">
      <c r="O952" s="10"/>
      <c r="P952" s="11"/>
    </row>
    <row r="953" spans="15:16" ht="13" x14ac:dyDescent="0.3">
      <c r="O953" s="10"/>
      <c r="P953" s="11"/>
    </row>
    <row r="954" spans="15:16" ht="13" x14ac:dyDescent="0.3">
      <c r="O954" s="10"/>
      <c r="P954" s="11"/>
    </row>
    <row r="955" spans="15:16" ht="13" x14ac:dyDescent="0.3">
      <c r="O955" s="10"/>
      <c r="P955" s="11"/>
    </row>
    <row r="956" spans="15:16" ht="13" x14ac:dyDescent="0.3">
      <c r="O956" s="10"/>
      <c r="P956" s="11"/>
    </row>
    <row r="957" spans="15:16" ht="13" x14ac:dyDescent="0.3">
      <c r="O957" s="10"/>
      <c r="P957" s="11"/>
    </row>
    <row r="958" spans="15:16" ht="13" x14ac:dyDescent="0.3">
      <c r="O958" s="10"/>
      <c r="P958" s="11"/>
    </row>
    <row r="959" spans="15:16" ht="13" x14ac:dyDescent="0.3">
      <c r="O959" s="10"/>
      <c r="P959" s="11"/>
    </row>
    <row r="960" spans="15:16" ht="13" x14ac:dyDescent="0.3">
      <c r="O960" s="10"/>
      <c r="P960" s="11"/>
    </row>
    <row r="961" spans="15:16" ht="13" x14ac:dyDescent="0.3">
      <c r="O961" s="10"/>
      <c r="P961" s="11"/>
    </row>
    <row r="962" spans="15:16" ht="13" x14ac:dyDescent="0.3">
      <c r="O962" s="10"/>
      <c r="P962" s="11"/>
    </row>
    <row r="963" spans="15:16" ht="13" x14ac:dyDescent="0.3">
      <c r="O963" s="10"/>
      <c r="P963" s="11"/>
    </row>
    <row r="964" spans="15:16" ht="13" x14ac:dyDescent="0.3">
      <c r="O964" s="10"/>
      <c r="P964" s="11"/>
    </row>
    <row r="965" spans="15:16" ht="13" x14ac:dyDescent="0.3">
      <c r="O965" s="10"/>
      <c r="P965" s="11"/>
    </row>
    <row r="966" spans="15:16" ht="13" x14ac:dyDescent="0.3">
      <c r="O966" s="10"/>
      <c r="P966" s="11"/>
    </row>
    <row r="967" spans="15:16" ht="13" x14ac:dyDescent="0.3">
      <c r="O967" s="10"/>
      <c r="P967" s="11"/>
    </row>
    <row r="968" spans="15:16" ht="13" x14ac:dyDescent="0.3">
      <c r="O968" s="10"/>
      <c r="P968" s="11"/>
    </row>
    <row r="969" spans="15:16" ht="13" x14ac:dyDescent="0.3">
      <c r="O969" s="10"/>
      <c r="P969" s="11"/>
    </row>
    <row r="970" spans="15:16" ht="13" x14ac:dyDescent="0.3">
      <c r="O970" s="10"/>
      <c r="P970" s="11"/>
    </row>
    <row r="971" spans="15:16" ht="13" x14ac:dyDescent="0.3">
      <c r="O971" s="10"/>
      <c r="P971" s="11"/>
    </row>
    <row r="972" spans="15:16" ht="13" x14ac:dyDescent="0.3">
      <c r="O972" s="10"/>
      <c r="P972" s="11"/>
    </row>
    <row r="973" spans="15:16" ht="13" x14ac:dyDescent="0.3">
      <c r="O973" s="10"/>
      <c r="P973" s="11"/>
    </row>
    <row r="974" spans="15:16" ht="13" x14ac:dyDescent="0.3">
      <c r="O974" s="10"/>
      <c r="P974" s="11"/>
    </row>
    <row r="975" spans="15:16" ht="13" x14ac:dyDescent="0.3">
      <c r="O975" s="10"/>
      <c r="P975" s="11"/>
    </row>
    <row r="976" spans="15:16" ht="13" x14ac:dyDescent="0.3">
      <c r="O976" s="10"/>
      <c r="P976" s="11"/>
    </row>
    <row r="977" spans="15:16" ht="13" x14ac:dyDescent="0.3">
      <c r="O977" s="10"/>
      <c r="P977" s="11"/>
    </row>
    <row r="978" spans="15:16" ht="13" x14ac:dyDescent="0.3">
      <c r="O978" s="10"/>
      <c r="P978" s="11"/>
    </row>
    <row r="979" spans="15:16" ht="13" x14ac:dyDescent="0.3">
      <c r="O979" s="10"/>
      <c r="P979" s="11"/>
    </row>
    <row r="980" spans="15:16" ht="13" x14ac:dyDescent="0.3">
      <c r="O980" s="10"/>
      <c r="P980" s="11"/>
    </row>
    <row r="981" spans="15:16" ht="13" x14ac:dyDescent="0.3">
      <c r="O981" s="10"/>
      <c r="P981" s="11"/>
    </row>
    <row r="982" spans="15:16" ht="13" x14ac:dyDescent="0.3">
      <c r="O982" s="10"/>
      <c r="P982" s="11"/>
    </row>
    <row r="983" spans="15:16" ht="13" x14ac:dyDescent="0.3">
      <c r="O983" s="10"/>
      <c r="P983" s="11"/>
    </row>
    <row r="984" spans="15:16" ht="13" x14ac:dyDescent="0.3">
      <c r="O984" s="10"/>
      <c r="P984" s="11"/>
    </row>
    <row r="985" spans="15:16" ht="13" x14ac:dyDescent="0.3">
      <c r="O985" s="10"/>
      <c r="P985" s="11"/>
    </row>
    <row r="986" spans="15:16" ht="13" x14ac:dyDescent="0.3">
      <c r="O986" s="10"/>
      <c r="P986" s="11"/>
    </row>
    <row r="987" spans="15:16" ht="13" x14ac:dyDescent="0.3">
      <c r="O987" s="10"/>
      <c r="P987" s="11"/>
    </row>
    <row r="988" spans="15:16" ht="13" x14ac:dyDescent="0.3">
      <c r="O988" s="10"/>
      <c r="P988" s="11"/>
    </row>
    <row r="989" spans="15:16" ht="13" x14ac:dyDescent="0.3">
      <c r="O989" s="10"/>
      <c r="P989" s="11"/>
    </row>
    <row r="990" spans="15:16" ht="13" x14ac:dyDescent="0.3">
      <c r="O990" s="10"/>
      <c r="P990" s="11"/>
    </row>
    <row r="991" spans="15:16" ht="13" x14ac:dyDescent="0.3">
      <c r="O991" s="10"/>
      <c r="P991" s="11"/>
    </row>
    <row r="992" spans="15:16" ht="13" x14ac:dyDescent="0.3">
      <c r="O992" s="10"/>
      <c r="P992" s="11"/>
    </row>
    <row r="993" spans="15:16" ht="13" x14ac:dyDescent="0.3">
      <c r="O993" s="10"/>
      <c r="P993" s="11"/>
    </row>
    <row r="994" spans="15:16" ht="13" x14ac:dyDescent="0.3">
      <c r="O994" s="10"/>
      <c r="P994" s="11"/>
    </row>
    <row r="995" spans="15:16" ht="13" x14ac:dyDescent="0.3">
      <c r="O995" s="10"/>
      <c r="P995" s="11"/>
    </row>
    <row r="996" spans="15:16" ht="13" x14ac:dyDescent="0.3">
      <c r="O996" s="10"/>
      <c r="P996" s="11"/>
    </row>
    <row r="997" spans="15:16" ht="13" x14ac:dyDescent="0.3">
      <c r="O997" s="10"/>
      <c r="P997" s="11"/>
    </row>
    <row r="998" spans="15:16" ht="13" x14ac:dyDescent="0.3">
      <c r="O998" s="10"/>
      <c r="P998" s="11"/>
    </row>
    <row r="999" spans="15:16" ht="13" x14ac:dyDescent="0.3">
      <c r="O999" s="10"/>
      <c r="P999" s="11"/>
    </row>
    <row r="1000" spans="15:16" ht="13" x14ac:dyDescent="0.3">
      <c r="O1000" s="10"/>
      <c r="P1000" s="11"/>
    </row>
    <row r="1001" spans="15:16" ht="13" x14ac:dyDescent="0.3">
      <c r="O1001" s="10"/>
      <c r="P1001" s="11"/>
    </row>
    <row r="1002" spans="15:16" ht="13" x14ac:dyDescent="0.3">
      <c r="O1002" s="10"/>
      <c r="P1002" s="11"/>
    </row>
    <row r="1003" spans="15:16" ht="13" x14ac:dyDescent="0.3">
      <c r="O1003" s="10"/>
      <c r="P1003" s="11"/>
    </row>
    <row r="1004" spans="15:16" ht="13" x14ac:dyDescent="0.3">
      <c r="O1004" s="10"/>
      <c r="P1004" s="11"/>
    </row>
    <row r="1005" spans="15:16" ht="13" x14ac:dyDescent="0.3">
      <c r="O1005" s="10"/>
    </row>
  </sheetData>
  <mergeCells count="1">
    <mergeCell ref="B1:B2"/>
  </mergeCells>
  <hyperlinks>
    <hyperlink ref="C17" r:id="rId1" xr:uid="{00000000-0004-0000-0100-000000000000}"/>
  </hyperlinks>
  <pageMargins left="0.7" right="0.7" top="0.75" bottom="0.75" header="0.3" footer="0.3"/>
  <pageSetup paperSize="9" scale="5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4</xdr:col>
                    <xdr:colOff>304800</xdr:colOff>
                    <xdr:row>3</xdr:row>
                    <xdr:rowOff>412750</xdr:rowOff>
                  </from>
                  <to>
                    <xdr:col>4</xdr:col>
                    <xdr:colOff>527050</xdr:colOff>
                    <xdr:row>3</xdr:row>
                    <xdr:rowOff>609600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304800</xdr:colOff>
                    <xdr:row>4</xdr:row>
                    <xdr:rowOff>692150</xdr:rowOff>
                  </from>
                  <to>
                    <xdr:col>5</xdr:col>
                    <xdr:colOff>0</xdr:colOff>
                    <xdr:row>4</xdr:row>
                    <xdr:rowOff>946150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304800</xdr:colOff>
                    <xdr:row>5</xdr:row>
                    <xdr:rowOff>1441450</xdr:rowOff>
                  </from>
                  <to>
                    <xdr:col>4</xdr:col>
                    <xdr:colOff>546100</xdr:colOff>
                    <xdr:row>5</xdr:row>
                    <xdr:rowOff>1670050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304800</xdr:colOff>
                    <xdr:row>6</xdr:row>
                    <xdr:rowOff>736600</xdr:rowOff>
                  </from>
                  <to>
                    <xdr:col>4</xdr:col>
                    <xdr:colOff>527050</xdr:colOff>
                    <xdr:row>6</xdr:row>
                    <xdr:rowOff>939800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7</xdr:col>
                    <xdr:colOff>298450</xdr:colOff>
                    <xdr:row>3</xdr:row>
                    <xdr:rowOff>393700</xdr:rowOff>
                  </from>
                  <to>
                    <xdr:col>7</xdr:col>
                    <xdr:colOff>546100</xdr:colOff>
                    <xdr:row>3</xdr:row>
                    <xdr:rowOff>622300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7</xdr:col>
                    <xdr:colOff>298450</xdr:colOff>
                    <xdr:row>4</xdr:row>
                    <xdr:rowOff>717550</xdr:rowOff>
                  </from>
                  <to>
                    <xdr:col>8</xdr:col>
                    <xdr:colOff>0</xdr:colOff>
                    <xdr:row>4</xdr:row>
                    <xdr:rowOff>965200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7</xdr:col>
                    <xdr:colOff>298450</xdr:colOff>
                    <xdr:row>5</xdr:row>
                    <xdr:rowOff>1460500</xdr:rowOff>
                  </from>
                  <to>
                    <xdr:col>7</xdr:col>
                    <xdr:colOff>539750</xdr:colOff>
                    <xdr:row>5</xdr:row>
                    <xdr:rowOff>1676400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7</xdr:col>
                    <xdr:colOff>298450</xdr:colOff>
                    <xdr:row>6</xdr:row>
                    <xdr:rowOff>742950</xdr:rowOff>
                  </from>
                  <to>
                    <xdr:col>8</xdr:col>
                    <xdr:colOff>19050</xdr:colOff>
                    <xdr:row>6</xdr:row>
                    <xdr:rowOff>977900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10</xdr:col>
                    <xdr:colOff>285750</xdr:colOff>
                    <xdr:row>3</xdr:row>
                    <xdr:rowOff>387350</xdr:rowOff>
                  </from>
                  <to>
                    <xdr:col>10</xdr:col>
                    <xdr:colOff>527050</xdr:colOff>
                    <xdr:row>3</xdr:row>
                    <xdr:rowOff>622300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298450</xdr:colOff>
                    <xdr:row>4</xdr:row>
                    <xdr:rowOff>698500</xdr:rowOff>
                  </from>
                  <to>
                    <xdr:col>10</xdr:col>
                    <xdr:colOff>546100</xdr:colOff>
                    <xdr:row>4</xdr:row>
                    <xdr:rowOff>946150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10</xdr:col>
                    <xdr:colOff>298450</xdr:colOff>
                    <xdr:row>5</xdr:row>
                    <xdr:rowOff>1441450</xdr:rowOff>
                  </from>
                  <to>
                    <xdr:col>10</xdr:col>
                    <xdr:colOff>546100</xdr:colOff>
                    <xdr:row>5</xdr:row>
                    <xdr:rowOff>1651000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10</xdr:col>
                    <xdr:colOff>317500</xdr:colOff>
                    <xdr:row>6</xdr:row>
                    <xdr:rowOff>736600</xdr:rowOff>
                  </from>
                  <to>
                    <xdr:col>11</xdr:col>
                    <xdr:colOff>0</xdr:colOff>
                    <xdr:row>6</xdr:row>
                    <xdr:rowOff>977900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13</xdr:col>
                    <xdr:colOff>304800</xdr:colOff>
                    <xdr:row>3</xdr:row>
                    <xdr:rowOff>368300</xdr:rowOff>
                  </from>
                  <to>
                    <xdr:col>13</xdr:col>
                    <xdr:colOff>539750</xdr:colOff>
                    <xdr:row>3</xdr:row>
                    <xdr:rowOff>622300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13</xdr:col>
                    <xdr:colOff>298450</xdr:colOff>
                    <xdr:row>4</xdr:row>
                    <xdr:rowOff>704850</xdr:rowOff>
                  </from>
                  <to>
                    <xdr:col>16</xdr:col>
                    <xdr:colOff>6350</xdr:colOff>
                    <xdr:row>4</xdr:row>
                    <xdr:rowOff>946150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13</xdr:col>
                    <xdr:colOff>298450</xdr:colOff>
                    <xdr:row>5</xdr:row>
                    <xdr:rowOff>1441450</xdr:rowOff>
                  </from>
                  <to>
                    <xdr:col>13</xdr:col>
                    <xdr:colOff>539750</xdr:colOff>
                    <xdr:row>5</xdr:row>
                    <xdr:rowOff>1657350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13</xdr:col>
                    <xdr:colOff>304800</xdr:colOff>
                    <xdr:row>6</xdr:row>
                    <xdr:rowOff>736600</xdr:rowOff>
                  </from>
                  <to>
                    <xdr:col>16</xdr:col>
                    <xdr:colOff>6350</xdr:colOff>
                    <xdr:row>6</xdr:row>
                    <xdr:rowOff>1009650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4</xdr:col>
                    <xdr:colOff>317500</xdr:colOff>
                    <xdr:row>8</xdr:row>
                    <xdr:rowOff>889000</xdr:rowOff>
                  </from>
                  <to>
                    <xdr:col>4</xdr:col>
                    <xdr:colOff>546100</xdr:colOff>
                    <xdr:row>8</xdr:row>
                    <xdr:rowOff>1143000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4</xdr:col>
                    <xdr:colOff>323850</xdr:colOff>
                    <xdr:row>10</xdr:row>
                    <xdr:rowOff>1727200</xdr:rowOff>
                  </from>
                  <to>
                    <xdr:col>4</xdr:col>
                    <xdr:colOff>546100</xdr:colOff>
                    <xdr:row>10</xdr:row>
                    <xdr:rowOff>1981200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4</xdr:col>
                    <xdr:colOff>304800</xdr:colOff>
                    <xdr:row>9</xdr:row>
                    <xdr:rowOff>1060450</xdr:rowOff>
                  </from>
                  <to>
                    <xdr:col>5</xdr:col>
                    <xdr:colOff>19050</xdr:colOff>
                    <xdr:row>9</xdr:row>
                    <xdr:rowOff>1289050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7</xdr:col>
                    <xdr:colOff>304800</xdr:colOff>
                    <xdr:row>8</xdr:row>
                    <xdr:rowOff>908050</xdr:rowOff>
                  </from>
                  <to>
                    <xdr:col>7</xdr:col>
                    <xdr:colOff>539750</xdr:colOff>
                    <xdr:row>8</xdr:row>
                    <xdr:rowOff>1149350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7</xdr:col>
                    <xdr:colOff>317500</xdr:colOff>
                    <xdr:row>10</xdr:row>
                    <xdr:rowOff>1746250</xdr:rowOff>
                  </from>
                  <to>
                    <xdr:col>7</xdr:col>
                    <xdr:colOff>546100</xdr:colOff>
                    <xdr:row>10</xdr:row>
                    <xdr:rowOff>2000250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7</xdr:col>
                    <xdr:colOff>298450</xdr:colOff>
                    <xdr:row>9</xdr:row>
                    <xdr:rowOff>1066800</xdr:rowOff>
                  </from>
                  <to>
                    <xdr:col>7</xdr:col>
                    <xdr:colOff>539750</xdr:colOff>
                    <xdr:row>9</xdr:row>
                    <xdr:rowOff>1295400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10</xdr:col>
                    <xdr:colOff>298450</xdr:colOff>
                    <xdr:row>8</xdr:row>
                    <xdr:rowOff>908050</xdr:rowOff>
                  </from>
                  <to>
                    <xdr:col>11</xdr:col>
                    <xdr:colOff>0</xdr:colOff>
                    <xdr:row>8</xdr:row>
                    <xdr:rowOff>1187450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10</xdr:col>
                    <xdr:colOff>304800</xdr:colOff>
                    <xdr:row>10</xdr:row>
                    <xdr:rowOff>1733550</xdr:rowOff>
                  </from>
                  <to>
                    <xdr:col>11</xdr:col>
                    <xdr:colOff>0</xdr:colOff>
                    <xdr:row>10</xdr:row>
                    <xdr:rowOff>1981200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10</xdr:col>
                    <xdr:colOff>304800</xdr:colOff>
                    <xdr:row>9</xdr:row>
                    <xdr:rowOff>1060450</xdr:rowOff>
                  </from>
                  <to>
                    <xdr:col>11</xdr:col>
                    <xdr:colOff>6350</xdr:colOff>
                    <xdr:row>9</xdr:row>
                    <xdr:rowOff>1295400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13</xdr:col>
                    <xdr:colOff>298450</xdr:colOff>
                    <xdr:row>8</xdr:row>
                    <xdr:rowOff>895350</xdr:rowOff>
                  </from>
                  <to>
                    <xdr:col>16</xdr:col>
                    <xdr:colOff>38100</xdr:colOff>
                    <xdr:row>8</xdr:row>
                    <xdr:rowOff>1187450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13</xdr:col>
                    <xdr:colOff>304800</xdr:colOff>
                    <xdr:row>10</xdr:row>
                    <xdr:rowOff>1727200</xdr:rowOff>
                  </from>
                  <to>
                    <xdr:col>14</xdr:col>
                    <xdr:colOff>0</xdr:colOff>
                    <xdr:row>10</xdr:row>
                    <xdr:rowOff>2032000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13</xdr:col>
                    <xdr:colOff>317500</xdr:colOff>
                    <xdr:row>9</xdr:row>
                    <xdr:rowOff>1066800</xdr:rowOff>
                  </from>
                  <to>
                    <xdr:col>16</xdr:col>
                    <xdr:colOff>6350</xdr:colOff>
                    <xdr:row>9</xdr:row>
                    <xdr:rowOff>1295400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4</xdr:col>
                    <xdr:colOff>336550</xdr:colOff>
                    <xdr:row>12</xdr:row>
                    <xdr:rowOff>412750</xdr:rowOff>
                  </from>
                  <to>
                    <xdr:col>4</xdr:col>
                    <xdr:colOff>546100</xdr:colOff>
                    <xdr:row>12</xdr:row>
                    <xdr:rowOff>660400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4</xdr:col>
                    <xdr:colOff>336550</xdr:colOff>
                    <xdr:row>13</xdr:row>
                    <xdr:rowOff>539750</xdr:rowOff>
                  </from>
                  <to>
                    <xdr:col>5</xdr:col>
                    <xdr:colOff>25400</xdr:colOff>
                    <xdr:row>13</xdr:row>
                    <xdr:rowOff>793750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4</xdr:col>
                    <xdr:colOff>336550</xdr:colOff>
                    <xdr:row>14</xdr:row>
                    <xdr:rowOff>419100</xdr:rowOff>
                  </from>
                  <to>
                    <xdr:col>5</xdr:col>
                    <xdr:colOff>6350</xdr:colOff>
                    <xdr:row>14</xdr:row>
                    <xdr:rowOff>641350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4</xdr:col>
                    <xdr:colOff>323850</xdr:colOff>
                    <xdr:row>15</xdr:row>
                    <xdr:rowOff>1060450</xdr:rowOff>
                  </from>
                  <to>
                    <xdr:col>4</xdr:col>
                    <xdr:colOff>539750</xdr:colOff>
                    <xdr:row>15</xdr:row>
                    <xdr:rowOff>1276350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7</xdr:col>
                    <xdr:colOff>317500</xdr:colOff>
                    <xdr:row>12</xdr:row>
                    <xdr:rowOff>406400</xdr:rowOff>
                  </from>
                  <to>
                    <xdr:col>7</xdr:col>
                    <xdr:colOff>546100</xdr:colOff>
                    <xdr:row>12</xdr:row>
                    <xdr:rowOff>641350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7</xdr:col>
                    <xdr:colOff>317500</xdr:colOff>
                    <xdr:row>13</xdr:row>
                    <xdr:rowOff>558800</xdr:rowOff>
                  </from>
                  <to>
                    <xdr:col>7</xdr:col>
                    <xdr:colOff>546100</xdr:colOff>
                    <xdr:row>13</xdr:row>
                    <xdr:rowOff>800100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7</xdr:col>
                    <xdr:colOff>317500</xdr:colOff>
                    <xdr:row>14</xdr:row>
                    <xdr:rowOff>425450</xdr:rowOff>
                  </from>
                  <to>
                    <xdr:col>8</xdr:col>
                    <xdr:colOff>19050</xdr:colOff>
                    <xdr:row>14</xdr:row>
                    <xdr:rowOff>641350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7</xdr:col>
                    <xdr:colOff>304800</xdr:colOff>
                    <xdr:row>15</xdr:row>
                    <xdr:rowOff>1060450</xdr:rowOff>
                  </from>
                  <to>
                    <xdr:col>8</xdr:col>
                    <xdr:colOff>0</xdr:colOff>
                    <xdr:row>15</xdr:row>
                    <xdr:rowOff>1358900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10</xdr:col>
                    <xdr:colOff>304800</xdr:colOff>
                    <xdr:row>12</xdr:row>
                    <xdr:rowOff>406400</xdr:rowOff>
                  </from>
                  <to>
                    <xdr:col>11</xdr:col>
                    <xdr:colOff>6350</xdr:colOff>
                    <xdr:row>12</xdr:row>
                    <xdr:rowOff>641350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10</xdr:col>
                    <xdr:colOff>304800</xdr:colOff>
                    <xdr:row>13</xdr:row>
                    <xdr:rowOff>565150</xdr:rowOff>
                  </from>
                  <to>
                    <xdr:col>11</xdr:col>
                    <xdr:colOff>0</xdr:colOff>
                    <xdr:row>13</xdr:row>
                    <xdr:rowOff>793750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13</xdr:col>
                    <xdr:colOff>317500</xdr:colOff>
                    <xdr:row>12</xdr:row>
                    <xdr:rowOff>419100</xdr:rowOff>
                  </from>
                  <to>
                    <xdr:col>13</xdr:col>
                    <xdr:colOff>539750</xdr:colOff>
                    <xdr:row>12</xdr:row>
                    <xdr:rowOff>628650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13</xdr:col>
                    <xdr:colOff>317500</xdr:colOff>
                    <xdr:row>13</xdr:row>
                    <xdr:rowOff>577850</xdr:rowOff>
                  </from>
                  <to>
                    <xdr:col>13</xdr:col>
                    <xdr:colOff>514350</xdr:colOff>
                    <xdr:row>13</xdr:row>
                    <xdr:rowOff>793750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13</xdr:col>
                    <xdr:colOff>317500</xdr:colOff>
                    <xdr:row>14</xdr:row>
                    <xdr:rowOff>412750</xdr:rowOff>
                  </from>
                  <to>
                    <xdr:col>14</xdr:col>
                    <xdr:colOff>0</xdr:colOff>
                    <xdr:row>14</xdr:row>
                    <xdr:rowOff>679450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13</xdr:col>
                    <xdr:colOff>317500</xdr:colOff>
                    <xdr:row>15</xdr:row>
                    <xdr:rowOff>1060450</xdr:rowOff>
                  </from>
                  <to>
                    <xdr:col>13</xdr:col>
                    <xdr:colOff>546100</xdr:colOff>
                    <xdr:row>15</xdr:row>
                    <xdr:rowOff>1327150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4</xdr:col>
                    <xdr:colOff>323850</xdr:colOff>
                    <xdr:row>19</xdr:row>
                    <xdr:rowOff>889000</xdr:rowOff>
                  </from>
                  <to>
                    <xdr:col>4</xdr:col>
                    <xdr:colOff>533400</xdr:colOff>
                    <xdr:row>19</xdr:row>
                    <xdr:rowOff>1111250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4</xdr:col>
                    <xdr:colOff>336550</xdr:colOff>
                    <xdr:row>16</xdr:row>
                    <xdr:rowOff>1403350</xdr:rowOff>
                  </from>
                  <to>
                    <xdr:col>5</xdr:col>
                    <xdr:colOff>6350</xdr:colOff>
                    <xdr:row>16</xdr:row>
                    <xdr:rowOff>1651000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4</xdr:col>
                    <xdr:colOff>342900</xdr:colOff>
                    <xdr:row>17</xdr:row>
                    <xdr:rowOff>895350</xdr:rowOff>
                  </from>
                  <to>
                    <xdr:col>5</xdr:col>
                    <xdr:colOff>57150</xdr:colOff>
                    <xdr:row>17</xdr:row>
                    <xdr:rowOff>1117600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4</xdr:col>
                    <xdr:colOff>323850</xdr:colOff>
                    <xdr:row>18</xdr:row>
                    <xdr:rowOff>565150</xdr:rowOff>
                  </from>
                  <to>
                    <xdr:col>5</xdr:col>
                    <xdr:colOff>0</xdr:colOff>
                    <xdr:row>18</xdr:row>
                    <xdr:rowOff>800100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7</xdr:col>
                    <xdr:colOff>304800</xdr:colOff>
                    <xdr:row>19</xdr:row>
                    <xdr:rowOff>889000</xdr:rowOff>
                  </from>
                  <to>
                    <xdr:col>8</xdr:col>
                    <xdr:colOff>0</xdr:colOff>
                    <xdr:row>19</xdr:row>
                    <xdr:rowOff>1117600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7</xdr:col>
                    <xdr:colOff>317500</xdr:colOff>
                    <xdr:row>16</xdr:row>
                    <xdr:rowOff>1403350</xdr:rowOff>
                  </from>
                  <to>
                    <xdr:col>8</xdr:col>
                    <xdr:colOff>6350</xdr:colOff>
                    <xdr:row>16</xdr:row>
                    <xdr:rowOff>1689100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7</xdr:col>
                    <xdr:colOff>317500</xdr:colOff>
                    <xdr:row>17</xdr:row>
                    <xdr:rowOff>895350</xdr:rowOff>
                  </from>
                  <to>
                    <xdr:col>8</xdr:col>
                    <xdr:colOff>0</xdr:colOff>
                    <xdr:row>17</xdr:row>
                    <xdr:rowOff>1117600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7</xdr:col>
                    <xdr:colOff>304800</xdr:colOff>
                    <xdr:row>18</xdr:row>
                    <xdr:rowOff>565150</xdr:rowOff>
                  </from>
                  <to>
                    <xdr:col>7</xdr:col>
                    <xdr:colOff>527050</xdr:colOff>
                    <xdr:row>18</xdr:row>
                    <xdr:rowOff>806450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10</xdr:col>
                    <xdr:colOff>304800</xdr:colOff>
                    <xdr:row>19</xdr:row>
                    <xdr:rowOff>889000</xdr:rowOff>
                  </from>
                  <to>
                    <xdr:col>11</xdr:col>
                    <xdr:colOff>6350</xdr:colOff>
                    <xdr:row>19</xdr:row>
                    <xdr:rowOff>1117600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10</xdr:col>
                    <xdr:colOff>317500</xdr:colOff>
                    <xdr:row>16</xdr:row>
                    <xdr:rowOff>1409700</xdr:rowOff>
                  </from>
                  <to>
                    <xdr:col>11</xdr:col>
                    <xdr:colOff>6350</xdr:colOff>
                    <xdr:row>16</xdr:row>
                    <xdr:rowOff>1695450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10</xdr:col>
                    <xdr:colOff>317500</xdr:colOff>
                    <xdr:row>18</xdr:row>
                    <xdr:rowOff>565150</xdr:rowOff>
                  </from>
                  <to>
                    <xdr:col>11</xdr:col>
                    <xdr:colOff>25400</xdr:colOff>
                    <xdr:row>19</xdr:row>
                    <xdr:rowOff>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13</xdr:col>
                    <xdr:colOff>317500</xdr:colOff>
                    <xdr:row>19</xdr:row>
                    <xdr:rowOff>876300</xdr:rowOff>
                  </from>
                  <to>
                    <xdr:col>13</xdr:col>
                    <xdr:colOff>539750</xdr:colOff>
                    <xdr:row>19</xdr:row>
                    <xdr:rowOff>1111250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13</xdr:col>
                    <xdr:colOff>317500</xdr:colOff>
                    <xdr:row>16</xdr:row>
                    <xdr:rowOff>1403350</xdr:rowOff>
                  </from>
                  <to>
                    <xdr:col>13</xdr:col>
                    <xdr:colOff>546100</xdr:colOff>
                    <xdr:row>16</xdr:row>
                    <xdr:rowOff>1689100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13</xdr:col>
                    <xdr:colOff>323850</xdr:colOff>
                    <xdr:row>17</xdr:row>
                    <xdr:rowOff>876300</xdr:rowOff>
                  </from>
                  <to>
                    <xdr:col>14</xdr:col>
                    <xdr:colOff>0</xdr:colOff>
                    <xdr:row>17</xdr:row>
                    <xdr:rowOff>1104900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13</xdr:col>
                    <xdr:colOff>323850</xdr:colOff>
                    <xdr:row>18</xdr:row>
                    <xdr:rowOff>565150</xdr:rowOff>
                  </from>
                  <to>
                    <xdr:col>16</xdr:col>
                    <xdr:colOff>6350</xdr:colOff>
                    <xdr:row>18</xdr:row>
                    <xdr:rowOff>793750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10</xdr:col>
                    <xdr:colOff>317500</xdr:colOff>
                    <xdr:row>14</xdr:row>
                    <xdr:rowOff>412750</xdr:rowOff>
                  </from>
                  <to>
                    <xdr:col>10</xdr:col>
                    <xdr:colOff>539750</xdr:colOff>
                    <xdr:row>14</xdr:row>
                    <xdr:rowOff>628650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10</xdr:col>
                    <xdr:colOff>304800</xdr:colOff>
                    <xdr:row>15</xdr:row>
                    <xdr:rowOff>1060450</xdr:rowOff>
                  </from>
                  <to>
                    <xdr:col>10</xdr:col>
                    <xdr:colOff>546100</xdr:colOff>
                    <xdr:row>15</xdr:row>
                    <xdr:rowOff>1339850</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10</xdr:col>
                    <xdr:colOff>317500</xdr:colOff>
                    <xdr:row>17</xdr:row>
                    <xdr:rowOff>895350</xdr:rowOff>
                  </from>
                  <to>
                    <xdr:col>11</xdr:col>
                    <xdr:colOff>0</xdr:colOff>
                    <xdr:row>17</xdr:row>
                    <xdr:rowOff>1168400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4</xdr:col>
                    <xdr:colOff>336550</xdr:colOff>
                    <xdr:row>21</xdr:row>
                    <xdr:rowOff>717550</xdr:rowOff>
                  </from>
                  <to>
                    <xdr:col>4</xdr:col>
                    <xdr:colOff>546100</xdr:colOff>
                    <xdr:row>21</xdr:row>
                    <xdr:rowOff>939800</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7</xdr:col>
                    <xdr:colOff>317500</xdr:colOff>
                    <xdr:row>21</xdr:row>
                    <xdr:rowOff>717550</xdr:rowOff>
                  </from>
                  <to>
                    <xdr:col>8</xdr:col>
                    <xdr:colOff>0</xdr:colOff>
                    <xdr:row>21</xdr:row>
                    <xdr:rowOff>914400</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13</xdr:col>
                    <xdr:colOff>317500</xdr:colOff>
                    <xdr:row>21</xdr:row>
                    <xdr:rowOff>723900</xdr:rowOff>
                  </from>
                  <to>
                    <xdr:col>16</xdr:col>
                    <xdr:colOff>19050</xdr:colOff>
                    <xdr:row>21</xdr:row>
                    <xdr:rowOff>946150</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from>
                    <xdr:col>4</xdr:col>
                    <xdr:colOff>323850</xdr:colOff>
                    <xdr:row>25</xdr:row>
                    <xdr:rowOff>1727200</xdr:rowOff>
                  </from>
                  <to>
                    <xdr:col>4</xdr:col>
                    <xdr:colOff>546100</xdr:colOff>
                    <xdr:row>25</xdr:row>
                    <xdr:rowOff>1936750</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from>
                    <xdr:col>4</xdr:col>
                    <xdr:colOff>336550</xdr:colOff>
                    <xdr:row>22</xdr:row>
                    <xdr:rowOff>889000</xdr:rowOff>
                  </from>
                  <to>
                    <xdr:col>5</xdr:col>
                    <xdr:colOff>0</xdr:colOff>
                    <xdr:row>22</xdr:row>
                    <xdr:rowOff>1117600</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from>
                    <xdr:col>4</xdr:col>
                    <xdr:colOff>323850</xdr:colOff>
                    <xdr:row>23</xdr:row>
                    <xdr:rowOff>1219200</xdr:rowOff>
                  </from>
                  <to>
                    <xdr:col>5</xdr:col>
                    <xdr:colOff>6350</xdr:colOff>
                    <xdr:row>23</xdr:row>
                    <xdr:rowOff>1517650</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from>
                    <xdr:col>4</xdr:col>
                    <xdr:colOff>336550</xdr:colOff>
                    <xdr:row>24</xdr:row>
                    <xdr:rowOff>1212850</xdr:rowOff>
                  </from>
                  <to>
                    <xdr:col>4</xdr:col>
                    <xdr:colOff>539750</xdr:colOff>
                    <xdr:row>24</xdr:row>
                    <xdr:rowOff>1485900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from>
                    <xdr:col>7</xdr:col>
                    <xdr:colOff>304800</xdr:colOff>
                    <xdr:row>25</xdr:row>
                    <xdr:rowOff>1733550</xdr:rowOff>
                  </from>
                  <to>
                    <xdr:col>8</xdr:col>
                    <xdr:colOff>0</xdr:colOff>
                    <xdr:row>25</xdr:row>
                    <xdr:rowOff>1955800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from>
                    <xdr:col>7</xdr:col>
                    <xdr:colOff>317500</xdr:colOff>
                    <xdr:row>22</xdr:row>
                    <xdr:rowOff>889000</xdr:rowOff>
                  </from>
                  <to>
                    <xdr:col>7</xdr:col>
                    <xdr:colOff>539750</xdr:colOff>
                    <xdr:row>22</xdr:row>
                    <xdr:rowOff>1143000</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from>
                    <xdr:col>7</xdr:col>
                    <xdr:colOff>317500</xdr:colOff>
                    <xdr:row>23</xdr:row>
                    <xdr:rowOff>1212850</xdr:rowOff>
                  </from>
                  <to>
                    <xdr:col>8</xdr:col>
                    <xdr:colOff>19050</xdr:colOff>
                    <xdr:row>23</xdr:row>
                    <xdr:rowOff>1524000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from>
                    <xdr:col>7</xdr:col>
                    <xdr:colOff>317500</xdr:colOff>
                    <xdr:row>24</xdr:row>
                    <xdr:rowOff>1219200</xdr:rowOff>
                  </from>
                  <to>
                    <xdr:col>8</xdr:col>
                    <xdr:colOff>6350</xdr:colOff>
                    <xdr:row>24</xdr:row>
                    <xdr:rowOff>1485900</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from>
                    <xdr:col>10</xdr:col>
                    <xdr:colOff>304800</xdr:colOff>
                    <xdr:row>25</xdr:row>
                    <xdr:rowOff>1733550</xdr:rowOff>
                  </from>
                  <to>
                    <xdr:col>11</xdr:col>
                    <xdr:colOff>0</xdr:colOff>
                    <xdr:row>25</xdr:row>
                    <xdr:rowOff>1924050</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from>
                    <xdr:col>10</xdr:col>
                    <xdr:colOff>304800</xdr:colOff>
                    <xdr:row>22</xdr:row>
                    <xdr:rowOff>876300</xdr:rowOff>
                  </from>
                  <to>
                    <xdr:col>11</xdr:col>
                    <xdr:colOff>0</xdr:colOff>
                    <xdr:row>22</xdr:row>
                    <xdr:rowOff>1111250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from>
                    <xdr:col>10</xdr:col>
                    <xdr:colOff>317500</xdr:colOff>
                    <xdr:row>24</xdr:row>
                    <xdr:rowOff>1212850</xdr:rowOff>
                  </from>
                  <to>
                    <xdr:col>10</xdr:col>
                    <xdr:colOff>546100</xdr:colOff>
                    <xdr:row>24</xdr:row>
                    <xdr:rowOff>1498600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13</xdr:col>
                    <xdr:colOff>317500</xdr:colOff>
                    <xdr:row>25</xdr:row>
                    <xdr:rowOff>1746250</xdr:rowOff>
                  </from>
                  <to>
                    <xdr:col>14</xdr:col>
                    <xdr:colOff>0</xdr:colOff>
                    <xdr:row>25</xdr:row>
                    <xdr:rowOff>1955800</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13</xdr:col>
                    <xdr:colOff>323850</xdr:colOff>
                    <xdr:row>22</xdr:row>
                    <xdr:rowOff>889000</xdr:rowOff>
                  </from>
                  <to>
                    <xdr:col>16</xdr:col>
                    <xdr:colOff>19050</xdr:colOff>
                    <xdr:row>23</xdr:row>
                    <xdr:rowOff>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13</xdr:col>
                    <xdr:colOff>317500</xdr:colOff>
                    <xdr:row>23</xdr:row>
                    <xdr:rowOff>1212850</xdr:rowOff>
                  </from>
                  <to>
                    <xdr:col>16</xdr:col>
                    <xdr:colOff>19050</xdr:colOff>
                    <xdr:row>23</xdr:row>
                    <xdr:rowOff>1504950</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13</xdr:col>
                    <xdr:colOff>323850</xdr:colOff>
                    <xdr:row>24</xdr:row>
                    <xdr:rowOff>1212850</xdr:rowOff>
                  </from>
                  <to>
                    <xdr:col>13</xdr:col>
                    <xdr:colOff>539750</xdr:colOff>
                    <xdr:row>24</xdr:row>
                    <xdr:rowOff>1428750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10</xdr:col>
                    <xdr:colOff>298450</xdr:colOff>
                    <xdr:row>21</xdr:row>
                    <xdr:rowOff>736600</xdr:rowOff>
                  </from>
                  <to>
                    <xdr:col>11</xdr:col>
                    <xdr:colOff>0</xdr:colOff>
                    <xdr:row>21</xdr:row>
                    <xdr:rowOff>939800</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10</xdr:col>
                    <xdr:colOff>317500</xdr:colOff>
                    <xdr:row>23</xdr:row>
                    <xdr:rowOff>1231900</xdr:rowOff>
                  </from>
                  <to>
                    <xdr:col>11</xdr:col>
                    <xdr:colOff>6350</xdr:colOff>
                    <xdr:row>23</xdr:row>
                    <xdr:rowOff>1530350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Q17"/>
  <sheetViews>
    <sheetView zoomScale="80" zoomScaleNormal="80" workbookViewId="0">
      <selection activeCell="J4" sqref="J4"/>
    </sheetView>
  </sheetViews>
  <sheetFormatPr defaultColWidth="12.54296875" defaultRowHeight="15.75" customHeight="1" x14ac:dyDescent="0.25"/>
  <cols>
    <col min="1" max="1" width="5.81640625" customWidth="1"/>
    <col min="2" max="2" width="17.1796875" customWidth="1"/>
    <col min="3" max="3" width="10.54296875" customWidth="1"/>
    <col min="4" max="4" width="13.26953125" customWidth="1"/>
    <col min="5" max="6" width="14" customWidth="1"/>
    <col min="7" max="7" width="14.26953125" customWidth="1"/>
    <col min="8" max="8" width="13.453125" customWidth="1"/>
    <col min="9" max="9" width="10.54296875" customWidth="1"/>
    <col min="10" max="10" width="58.54296875" customWidth="1"/>
    <col min="11" max="11" width="12.54296875" customWidth="1"/>
    <col min="12" max="12" width="27.54296875" customWidth="1"/>
    <col min="14" max="14" width="20.1796875" customWidth="1"/>
    <col min="15" max="15" width="19.1796875" customWidth="1"/>
    <col min="16" max="16" width="29.453125" customWidth="1"/>
    <col min="17" max="17" width="19.453125" customWidth="1"/>
  </cols>
  <sheetData>
    <row r="1" spans="1:17" s="134" customFormat="1" ht="20.25" customHeight="1" x14ac:dyDescent="0.35">
      <c r="A1" s="130"/>
      <c r="B1" s="131"/>
      <c r="C1" s="131"/>
      <c r="D1" s="131"/>
      <c r="E1" s="131"/>
      <c r="F1" s="131"/>
      <c r="G1" s="131"/>
      <c r="H1" s="131"/>
      <c r="I1" s="131"/>
      <c r="J1" s="131"/>
      <c r="K1" s="132"/>
      <c r="L1" s="133"/>
      <c r="N1" s="135"/>
      <c r="O1" s="135"/>
      <c r="P1" s="135"/>
      <c r="Q1" s="135"/>
    </row>
    <row r="2" spans="1:17" ht="92.25" customHeight="1" x14ac:dyDescent="0.35">
      <c r="A2" s="136"/>
      <c r="B2" s="30" t="s">
        <v>0</v>
      </c>
      <c r="C2" s="161" t="s">
        <v>82</v>
      </c>
      <c r="D2" s="162"/>
      <c r="E2" s="162"/>
      <c r="F2" s="162"/>
      <c r="G2" s="162"/>
      <c r="H2" s="161" t="s">
        <v>83</v>
      </c>
      <c r="I2" s="162"/>
      <c r="J2" s="30" t="s">
        <v>84</v>
      </c>
      <c r="K2" s="1"/>
      <c r="L2" s="2"/>
      <c r="N2" s="3"/>
      <c r="O2" s="3"/>
      <c r="P2" s="3"/>
      <c r="Q2" s="3"/>
    </row>
    <row r="3" spans="1:17" ht="26" x14ac:dyDescent="0.3">
      <c r="A3" s="29"/>
      <c r="B3" s="31"/>
      <c r="C3" s="31" t="s">
        <v>85</v>
      </c>
      <c r="D3" s="32" t="s">
        <v>86</v>
      </c>
      <c r="E3" s="32" t="s">
        <v>1</v>
      </c>
      <c r="F3" s="32" t="s">
        <v>2</v>
      </c>
      <c r="G3" s="32" t="s">
        <v>3</v>
      </c>
      <c r="H3" s="31" t="s">
        <v>87</v>
      </c>
      <c r="I3" s="31" t="s">
        <v>88</v>
      </c>
      <c r="J3" s="31"/>
      <c r="K3" s="1"/>
      <c r="L3" s="2"/>
      <c r="N3" s="3"/>
      <c r="O3" s="3"/>
      <c r="P3" s="3"/>
      <c r="Q3" s="3"/>
    </row>
    <row r="4" spans="1:17" ht="26.5" x14ac:dyDescent="0.35">
      <c r="A4" s="29"/>
      <c r="B4" s="33" t="s">
        <v>89</v>
      </c>
      <c r="C4" s="48">
        <v>4</v>
      </c>
      <c r="D4" s="48">
        <f>COUNTIF('Invulblad kleine bouwwerken'!R4:R7,"=0")</f>
        <v>0</v>
      </c>
      <c r="E4" s="48">
        <f>COUNTIF('Invulblad kleine bouwwerken'!R4:R7,"=1")</f>
        <v>0</v>
      </c>
      <c r="F4" s="48">
        <f>COUNTIF('Invulblad kleine bouwwerken'!R4:R7,"=2")</f>
        <v>0</v>
      </c>
      <c r="G4" s="48">
        <f>COUNTIF('Invulblad kleine bouwwerken'!R4:R7,"=3")</f>
        <v>0</v>
      </c>
      <c r="H4" s="48">
        <f>IF('Invulblad kleine bouwwerken'!P4=FALSE,'Invulblad kleine bouwwerken'!M4,0)+IF('Invulblad kleine bouwwerken'!P5=FALSE,'Invulblad kleine bouwwerken'!M5,0)+IF('Invulblad kleine bouwwerken'!P6=FALSE,'Invulblad kleine bouwwerken'!M6,0)+IF('Invulblad kleine bouwwerken'!P7=FALSE,'Invulblad kleine bouwwerken'!M7,0)</f>
        <v>12</v>
      </c>
      <c r="I4" s="34">
        <f>SUM('Invulblad kleine bouwwerken'!S4:S7)</f>
        <v>0</v>
      </c>
      <c r="J4" s="35" t="str">
        <f>IF(I4&lt;10, "Kijk nog eens goed hoe natuurinclusiviteit kan worden meegenomen in bedrijfsprocessen om de kans op succes te vergroten.", "Mooi dat natuurinclusiviteit al zo wordt meegenomen in bedrijfsprocessen.")</f>
        <v>Kijk nog eens goed hoe natuurinclusiviteit kan worden meegenomen in bedrijfsprocessen om de kans op succes te vergroten.</v>
      </c>
    </row>
    <row r="5" spans="1:17" ht="26.5" x14ac:dyDescent="0.35">
      <c r="A5" s="29"/>
      <c r="B5" s="33" t="s">
        <v>24</v>
      </c>
      <c r="C5" s="48">
        <v>3</v>
      </c>
      <c r="D5" s="48">
        <f>COUNTIF('Invulblad kleine bouwwerken'!R9:R11,"=0")</f>
        <v>0</v>
      </c>
      <c r="E5" s="48">
        <f>COUNTIF('Invulblad kleine bouwwerken'!R9:R11,"=1")</f>
        <v>0</v>
      </c>
      <c r="F5" s="48">
        <f>COUNTIF('Invulblad kleine bouwwerken'!R9:R11,"=2")</f>
        <v>0</v>
      </c>
      <c r="G5" s="48">
        <f>COUNTIF('Invulblad kleine bouwwerken'!R9:R11,"=3")</f>
        <v>0</v>
      </c>
      <c r="H5" s="48">
        <f>IF('Invulblad kleine bouwwerken'!P9=FALSE,'Invulblad kleine bouwwerken'!M9,0)+IF('Invulblad kleine bouwwerken'!P10=FALSE,'Invulblad kleine bouwwerken'!M10,0)+IF('Invulblad kleine bouwwerken'!P11=FALSE,'Invulblad kleine bouwwerken'!M11,0)</f>
        <v>9</v>
      </c>
      <c r="I5" s="34">
        <f>SUM('Invulblad kleine bouwwerken'!S9:S11)</f>
        <v>0</v>
      </c>
      <c r="J5" s="35" t="str">
        <f>IF(I5&lt;7,"Kijk nog eens goed of natuurinclusiviteit een grotere rol kan spelen tijdens de planfase van het project.", "Mooi dat er al in de vroege fases van het project over natuurinclusiviteit wordt nagedacht.")</f>
        <v>Kijk nog eens goed of natuurinclusiviteit een grotere rol kan spelen tijdens de planfase van het project.</v>
      </c>
      <c r="K5" s="4"/>
    </row>
    <row r="6" spans="1:17" ht="26.5" x14ac:dyDescent="0.35">
      <c r="A6" s="36"/>
      <c r="B6" s="33" t="s">
        <v>35</v>
      </c>
      <c r="C6" s="48">
        <v>8</v>
      </c>
      <c r="D6" s="48">
        <f>COUNTIF('Invulblad kleine bouwwerken'!R13:R20,"=0")</f>
        <v>0</v>
      </c>
      <c r="E6" s="48">
        <f>COUNTIF('Invulblad kleine bouwwerken'!R13:R20,"=1")</f>
        <v>0</v>
      </c>
      <c r="F6" s="48">
        <f>COUNTIF('Invulblad kleine bouwwerken'!R13:R20,"=2")</f>
        <v>0</v>
      </c>
      <c r="G6" s="48">
        <f>COUNTIF('Invulblad kleine bouwwerken'!R13:R20,"=3")</f>
        <v>0</v>
      </c>
      <c r="H6" s="48">
        <f>IF('Invulblad kleine bouwwerken'!P13=FALSE,'Invulblad kleine bouwwerken'!M13,0)+IF('Invulblad kleine bouwwerken'!P14=FALSE,'Invulblad kleine bouwwerken'!M14,0)+IF('Invulblad kleine bouwwerken'!P15=FALSE,'Invulblad kleine bouwwerken'!M15,0)+IF('Invulblad kleine bouwwerken'!P16=FALSE,'Invulblad kleine bouwwerken'!M16,0)+IF('Invulblad kleine bouwwerken'!P17=FALSE,'Invulblad kleine bouwwerken'!M17,0)+IF('Invulblad kleine bouwwerken'!P18=FALSE,'Invulblad kleine bouwwerken'!M18,0)+IF('Invulblad kleine bouwwerken'!P19=FALSE,'Invulblad kleine bouwwerken'!M19,0)+IF('Invulblad kleine bouwwerken'!P20=FALSE,'Invulblad kleine bouwwerken'!M20,0)</f>
        <v>24</v>
      </c>
      <c r="I6" s="34">
        <f>SUM('Invulblad kleine bouwwerken'!S13:S20)</f>
        <v>0</v>
      </c>
      <c r="J6" s="35" t="str">
        <f>IF(I6&lt;20, "Bij de invulling van de maatregelen kan er meer aandacht aan biodiversiteit worden besteed.", "Mooi dat er al zoveel maatregelen worden genomen om biodiversiteit te versterken.")</f>
        <v>Bij de invulling van de maatregelen kan er meer aandacht aan biodiversiteit worden besteed.</v>
      </c>
      <c r="K6" s="6"/>
    </row>
    <row r="7" spans="1:17" ht="29" thickBot="1" x14ac:dyDescent="0.6">
      <c r="A7" s="13"/>
      <c r="B7" s="37" t="s">
        <v>59</v>
      </c>
      <c r="C7" s="49">
        <v>5</v>
      </c>
      <c r="D7" s="49">
        <f>COUNTIF('Invulblad kleine bouwwerken'!R22:R26,"=0")</f>
        <v>0</v>
      </c>
      <c r="E7" s="49">
        <f>COUNTIF('Invulblad kleine bouwwerken'!R22:R26,"=1")</f>
        <v>0</v>
      </c>
      <c r="F7" s="49">
        <f>COUNTIF('Invulblad kleine bouwwerken'!R22:R26,"=2")</f>
        <v>0</v>
      </c>
      <c r="G7" s="49">
        <f>COUNTIF('Invulblad kleine bouwwerken'!R22:R26,"=3")</f>
        <v>0</v>
      </c>
      <c r="H7" s="49">
        <f>IF('Invulblad kleine bouwwerken'!P22=FALSE,'Invulblad kleine bouwwerken'!M22,0)+IF('Invulblad kleine bouwwerken'!P23=FALSE,'Invulblad kleine bouwwerken'!M23,0)+IF('Invulblad kleine bouwwerken'!P24=FALSE,'Invulblad kleine bouwwerken'!M24,0)+IF('Invulblad kleine bouwwerken'!P25=FALSE,'Invulblad kleine bouwwerken'!M25,0)+IF('Invulblad kleine bouwwerken'!P26=FALSE,'Invulblad kleine bouwwerken'!M26,0)</f>
        <v>15</v>
      </c>
      <c r="I7" s="38">
        <f>SUM('Invulblad kleine bouwwerken'!S22:S26)</f>
        <v>0</v>
      </c>
      <c r="J7" s="39" t="str">
        <f>IF(I7&lt;12, "Kijk hoe er beter voor biodiversiteit kan worden gezorgd na de oplevering van het project.", "Het beheer(plan) lijkt voldoende rekening te houden met biodiversiteit!")</f>
        <v>Kijk hoe er beter voor biodiversiteit kan worden gezorgd na de oplevering van het project.</v>
      </c>
      <c r="K7" s="6"/>
      <c r="Q7" s="7"/>
    </row>
    <row r="8" spans="1:17" ht="22.5" customHeight="1" thickBot="1" x14ac:dyDescent="0.35">
      <c r="A8" s="13"/>
      <c r="B8" s="40" t="s">
        <v>85</v>
      </c>
      <c r="C8" s="41">
        <f t="shared" ref="C8:I8" si="0">SUM(C4:C7)</f>
        <v>20</v>
      </c>
      <c r="D8" s="41">
        <f t="shared" si="0"/>
        <v>0</v>
      </c>
      <c r="E8" s="41">
        <f t="shared" si="0"/>
        <v>0</v>
      </c>
      <c r="F8" s="41">
        <f t="shared" si="0"/>
        <v>0</v>
      </c>
      <c r="G8" s="41">
        <f t="shared" si="0"/>
        <v>0</v>
      </c>
      <c r="H8" s="41">
        <f t="shared" si="0"/>
        <v>60</v>
      </c>
      <c r="I8" s="41">
        <f t="shared" si="0"/>
        <v>0</v>
      </c>
      <c r="J8" s="42"/>
      <c r="K8" s="6"/>
    </row>
    <row r="9" spans="1:17" ht="120" customHeight="1" thickTop="1" x14ac:dyDescent="0.45">
      <c r="A9" s="13"/>
      <c r="B9" s="43" t="s">
        <v>90</v>
      </c>
      <c r="C9" s="44"/>
      <c r="D9" s="44">
        <f>D8/$C$8*100</f>
        <v>0</v>
      </c>
      <c r="E9" s="44">
        <f>E8/$C$8*100</f>
        <v>0</v>
      </c>
      <c r="F9" s="44">
        <f>F8/$C$8*100</f>
        <v>0</v>
      </c>
      <c r="G9" s="44">
        <f>G8/$C$8*100</f>
        <v>0</v>
      </c>
      <c r="H9" s="44"/>
      <c r="I9" s="44">
        <f>I8/H8*100</f>
        <v>0</v>
      </c>
      <c r="J9" s="45" t="str">
        <f>IF(D9+E9+F9+G9&lt;80,H17,(IF(G9=100,G17,IF(G9&gt;75,G15,(IF(F9&gt;70,F15,(IF(E9&gt;70,E15,(IF(D9&gt;70,D15,(IF(F9+G9&gt;70,F17,(IF(F9+E9&gt;70,E17,(IF(D9+E9&gt;70,D17,H15))))))))))))))))</f>
        <v>Er is niet genoeg ingevuld om een score te berekenen.</v>
      </c>
      <c r="K9" s="5"/>
    </row>
    <row r="10" spans="1:17" ht="54.65" customHeight="1" x14ac:dyDescent="0.25">
      <c r="J10" s="109"/>
    </row>
    <row r="11" spans="1:17" ht="15.75" customHeight="1" x14ac:dyDescent="0.35">
      <c r="J11" s="110"/>
    </row>
    <row r="14" spans="1:17" ht="37.5" x14ac:dyDescent="0.25">
      <c r="B14" s="124"/>
      <c r="D14" s="113" t="s">
        <v>152</v>
      </c>
      <c r="E14" s="113" t="s">
        <v>153</v>
      </c>
      <c r="F14" s="113" t="s">
        <v>154</v>
      </c>
      <c r="G14" s="113" t="s">
        <v>155</v>
      </c>
      <c r="H14" s="113" t="s">
        <v>159</v>
      </c>
      <c r="I14" s="111"/>
    </row>
    <row r="15" spans="1:17" ht="249" customHeight="1" x14ac:dyDescent="0.3">
      <c r="B15" s="124"/>
      <c r="D15" s="114" t="s">
        <v>167</v>
      </c>
      <c r="E15" s="115" t="s">
        <v>166</v>
      </c>
      <c r="F15" s="116" t="s">
        <v>165</v>
      </c>
      <c r="G15" s="117" t="s">
        <v>160</v>
      </c>
      <c r="H15" s="118" t="s">
        <v>172</v>
      </c>
      <c r="I15" s="112"/>
    </row>
    <row r="16" spans="1:17" ht="26" x14ac:dyDescent="0.3">
      <c r="B16" s="124"/>
      <c r="D16" s="119" t="s">
        <v>156</v>
      </c>
      <c r="E16" s="119" t="s">
        <v>157</v>
      </c>
      <c r="F16" s="119" t="s">
        <v>158</v>
      </c>
      <c r="G16" s="119" t="s">
        <v>161</v>
      </c>
      <c r="H16" s="119" t="s">
        <v>169</v>
      </c>
      <c r="I16" s="112"/>
    </row>
    <row r="17" spans="2:9" ht="228" customHeight="1" x14ac:dyDescent="0.3">
      <c r="B17" s="124"/>
      <c r="D17" s="120" t="s">
        <v>168</v>
      </c>
      <c r="E17" s="121" t="s">
        <v>163</v>
      </c>
      <c r="F17" s="122" t="s">
        <v>164</v>
      </c>
      <c r="G17" s="123" t="s">
        <v>162</v>
      </c>
      <c r="H17" s="113" t="s">
        <v>170</v>
      </c>
      <c r="I17" s="111"/>
    </row>
  </sheetData>
  <protectedRanges>
    <protectedRange algorithmName="SHA-512" hashValue="XCCsFfOb+HD8o2QCedTMOSVXQge3AGlMG/PVPiX3fgMYEKJIWXsy7QBrBjsEZTEQfv9ZjmkOjjL6QxAywE+Reg==" saltValue="UxfDrAFcnXLWVLFanxeF5w==" spinCount="100000" sqref="D4:J18" name="Bereik1"/>
  </protectedRanges>
  <mergeCells count="2">
    <mergeCell ref="C2:G2"/>
    <mergeCell ref="H2:I2"/>
  </mergeCells>
  <conditionalFormatting sqref="J9">
    <cfRule type="cellIs" dxfId="20" priority="2" operator="equal">
      <formula>"$G$17"</formula>
    </cfRule>
    <cfRule type="cellIs" dxfId="19" priority="4" operator="equal">
      <formula>$F$17</formula>
    </cfRule>
    <cfRule type="cellIs" dxfId="18" priority="5" operator="equal">
      <formula>$E$17</formula>
    </cfRule>
    <cfRule type="cellIs" dxfId="17" priority="7" operator="equal">
      <formula>$D$17</formula>
    </cfRule>
    <cfRule type="cellIs" dxfId="16" priority="8" operator="equal">
      <formula>$E$15</formula>
    </cfRule>
    <cfRule type="cellIs" dxfId="15" priority="10" operator="equal">
      <formula>$H$15</formula>
    </cfRule>
  </conditionalFormatting>
  <conditionalFormatting sqref="J9">
    <cfRule type="cellIs" dxfId="14" priority="9" operator="equal">
      <formula>$D$15</formula>
    </cfRule>
  </conditionalFormatting>
  <conditionalFormatting sqref="J9">
    <cfRule type="cellIs" dxfId="13" priority="6" operator="equal">
      <formula>$F$15</formula>
    </cfRule>
  </conditionalFormatting>
  <conditionalFormatting sqref="J9">
    <cfRule type="cellIs" dxfId="12" priority="3" operator="equal">
      <formula>$G$15</formula>
    </cfRule>
  </conditionalFormatting>
  <conditionalFormatting sqref="D4:D8">
    <cfRule type="cellIs" dxfId="11" priority="11" operator="equal">
      <formula>0</formula>
    </cfRule>
  </conditionalFormatting>
  <conditionalFormatting sqref="D4:D8">
    <cfRule type="cellIs" dxfId="10" priority="12" operator="greaterThan">
      <formula>0</formula>
    </cfRule>
  </conditionalFormatting>
  <conditionalFormatting sqref="G4">
    <cfRule type="cellIs" dxfId="9" priority="13" operator="equal">
      <formula>4</formula>
    </cfRule>
  </conditionalFormatting>
  <conditionalFormatting sqref="G5">
    <cfRule type="cellIs" dxfId="8" priority="14" operator="equal">
      <formula>3</formula>
    </cfRule>
  </conditionalFormatting>
  <conditionalFormatting sqref="G6">
    <cfRule type="cellIs" dxfId="7" priority="15" operator="equal">
      <formula>8</formula>
    </cfRule>
  </conditionalFormatting>
  <conditionalFormatting sqref="G7">
    <cfRule type="cellIs" dxfId="6" priority="16" operator="equal">
      <formula>5</formula>
    </cfRule>
  </conditionalFormatting>
  <conditionalFormatting sqref="G8">
    <cfRule type="cellIs" dxfId="5" priority="17" operator="equal">
      <formula>20</formula>
    </cfRule>
  </conditionalFormatting>
  <conditionalFormatting sqref="G4:G8">
    <cfRule type="cellIs" dxfId="4" priority="18" operator="equal">
      <formula>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25"/>
  <sheetViews>
    <sheetView workbookViewId="0">
      <selection activeCell="B25" sqref="B25"/>
    </sheetView>
  </sheetViews>
  <sheetFormatPr defaultColWidth="12.54296875" defaultRowHeight="15.75" customHeight="1" x14ac:dyDescent="0.25"/>
  <cols>
    <col min="1" max="1" width="36.81640625" customWidth="1"/>
  </cols>
  <sheetData>
    <row r="1" spans="1:2" ht="13" x14ac:dyDescent="0.3">
      <c r="A1" s="46" t="s">
        <v>91</v>
      </c>
      <c r="B1" s="46" t="s">
        <v>92</v>
      </c>
    </row>
    <row r="2" spans="1:2" ht="13" x14ac:dyDescent="0.3">
      <c r="A2" s="28" t="s">
        <v>112</v>
      </c>
      <c r="B2" s="13"/>
    </row>
    <row r="3" spans="1:2" ht="13" x14ac:dyDescent="0.3">
      <c r="A3" s="93" t="s">
        <v>125</v>
      </c>
      <c r="B3" s="96" t="s">
        <v>103</v>
      </c>
    </row>
    <row r="4" spans="1:2" ht="26" x14ac:dyDescent="0.3">
      <c r="A4" s="28" t="s">
        <v>113</v>
      </c>
      <c r="B4" s="47" t="s">
        <v>101</v>
      </c>
    </row>
    <row r="5" spans="1:2" ht="26" x14ac:dyDescent="0.3">
      <c r="A5" s="28" t="s">
        <v>110</v>
      </c>
      <c r="B5" s="13"/>
    </row>
    <row r="6" spans="1:2" ht="26" x14ac:dyDescent="0.3">
      <c r="A6" s="28" t="s">
        <v>115</v>
      </c>
      <c r="B6" s="47" t="s">
        <v>100</v>
      </c>
    </row>
    <row r="7" spans="1:2" ht="26" x14ac:dyDescent="0.3">
      <c r="A7" s="28" t="s">
        <v>114</v>
      </c>
      <c r="B7" s="96" t="s">
        <v>108</v>
      </c>
    </row>
    <row r="8" spans="1:2" ht="26" x14ac:dyDescent="0.3">
      <c r="A8" s="28" t="s">
        <v>124</v>
      </c>
      <c r="B8" s="96" t="s">
        <v>107</v>
      </c>
    </row>
    <row r="9" spans="1:2" ht="26" x14ac:dyDescent="0.3">
      <c r="A9" s="28" t="s">
        <v>116</v>
      </c>
      <c r="B9" s="13"/>
    </row>
    <row r="10" spans="1:2" ht="26" x14ac:dyDescent="0.3">
      <c r="A10" s="92" t="s">
        <v>109</v>
      </c>
      <c r="B10" s="33"/>
    </row>
    <row r="11" spans="1:2" ht="39" x14ac:dyDescent="0.3">
      <c r="A11" s="28" t="s">
        <v>119</v>
      </c>
      <c r="B11" s="47" t="s">
        <v>93</v>
      </c>
    </row>
    <row r="12" spans="1:2" ht="26" x14ac:dyDescent="0.3">
      <c r="A12" s="28" t="s">
        <v>120</v>
      </c>
      <c r="B12" s="47" t="s">
        <v>94</v>
      </c>
    </row>
    <row r="13" spans="1:2" ht="26" x14ac:dyDescent="0.3">
      <c r="A13" s="28" t="s">
        <v>117</v>
      </c>
      <c r="B13" s="47" t="s">
        <v>98</v>
      </c>
    </row>
    <row r="14" spans="1:2" ht="26" x14ac:dyDescent="0.3">
      <c r="A14" s="28" t="s">
        <v>118</v>
      </c>
      <c r="B14" s="47" t="s">
        <v>96</v>
      </c>
    </row>
    <row r="15" spans="1:2" ht="26" x14ac:dyDescent="0.3">
      <c r="A15" s="28" t="s">
        <v>121</v>
      </c>
      <c r="B15" s="47" t="s">
        <v>99</v>
      </c>
    </row>
    <row r="16" spans="1:2" ht="26" x14ac:dyDescent="0.3">
      <c r="A16" s="28" t="s">
        <v>122</v>
      </c>
      <c r="B16" s="47" t="s">
        <v>97</v>
      </c>
    </row>
    <row r="17" spans="1:2" ht="26" x14ac:dyDescent="0.3">
      <c r="A17" s="28" t="s">
        <v>123</v>
      </c>
      <c r="B17" s="47" t="s">
        <v>95</v>
      </c>
    </row>
    <row r="18" spans="1:2" ht="26" x14ac:dyDescent="0.3">
      <c r="A18" s="28" t="s">
        <v>111</v>
      </c>
      <c r="B18" s="47" t="s">
        <v>102</v>
      </c>
    </row>
    <row r="20" spans="1:2" ht="15.75" customHeight="1" x14ac:dyDescent="0.3">
      <c r="A20" s="97"/>
    </row>
    <row r="21" spans="1:2" ht="15.75" customHeight="1" x14ac:dyDescent="0.3">
      <c r="A21" s="98"/>
    </row>
    <row r="22" spans="1:2" ht="15.75" customHeight="1" x14ac:dyDescent="0.3">
      <c r="A22" s="98"/>
    </row>
    <row r="23" spans="1:2" ht="15.75" customHeight="1" x14ac:dyDescent="0.3">
      <c r="A23" s="98"/>
    </row>
    <row r="24" spans="1:2" ht="13" x14ac:dyDescent="0.3">
      <c r="A24" s="93"/>
    </row>
    <row r="25" spans="1:2" ht="15.75" customHeight="1" x14ac:dyDescent="0.3">
      <c r="A25" s="98"/>
    </row>
  </sheetData>
  <sortState xmlns:xlrd2="http://schemas.microsoft.com/office/spreadsheetml/2017/richdata2" ref="A21:A25">
    <sortCondition ref="A21:A25"/>
  </sortState>
  <hyperlinks>
    <hyperlink ref="B11" r:id="rId1" xr:uid="{00000000-0004-0000-0300-000000000000}"/>
    <hyperlink ref="B12" r:id="rId2" xr:uid="{00000000-0004-0000-0300-000001000000}"/>
    <hyperlink ref="B17" r:id="rId3" xr:uid="{00000000-0004-0000-0300-000002000000}"/>
    <hyperlink ref="B14" r:id="rId4" xr:uid="{00000000-0004-0000-0300-000003000000}"/>
    <hyperlink ref="B16" r:id="rId5" xr:uid="{00000000-0004-0000-0300-000004000000}"/>
    <hyperlink ref="B13" r:id="rId6" xr:uid="{00000000-0004-0000-0300-000005000000}"/>
    <hyperlink ref="B15" r:id="rId7" xr:uid="{00000000-0004-0000-0300-000006000000}"/>
    <hyperlink ref="B6" r:id="rId8" xr:uid="{00000000-0004-0000-0300-000007000000}"/>
    <hyperlink ref="B4" r:id="rId9" xr:uid="{00000000-0004-0000-0300-000008000000}"/>
    <hyperlink ref="B18" r:id="rId10" location="post-11" xr:uid="{00000000-0004-0000-0300-000009000000}"/>
    <hyperlink ref="B3" r:id="rId11" xr:uid="{00000000-0004-0000-0300-00000A000000}"/>
    <hyperlink ref="B8" r:id="rId12" xr:uid="{C9EB91C8-C0F9-42D7-9E2E-AF7936CEBDEB}"/>
    <hyperlink ref="B7" r:id="rId13" xr:uid="{386A54E9-5E71-40B5-BE00-1627EBB9CB5C}"/>
  </hyperlinks>
  <pageMargins left="0.7" right="0.7" top="0.75" bottom="0.75" header="0.3" footer="0.3"/>
  <pageSetup orientation="portrait" r:id="rId14"/>
  <tableParts count="1">
    <tablePart r:id="rId1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Instructies</vt:lpstr>
      <vt:lpstr>Invulblad kleine bouwwerken</vt:lpstr>
      <vt:lpstr>Resultaten</vt:lpstr>
      <vt:lpstr>Bronnen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Duin</dc:creator>
  <cp:lastModifiedBy>van Duin</cp:lastModifiedBy>
  <cp:lastPrinted>2022-10-07T10:30:03Z</cp:lastPrinted>
  <dcterms:created xsi:type="dcterms:W3CDTF">2022-10-07T10:07:45Z</dcterms:created>
  <dcterms:modified xsi:type="dcterms:W3CDTF">2022-11-07T09:12:54Z</dcterms:modified>
</cp:coreProperties>
</file>